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bookViews>
    <workbookView xWindow="0" yWindow="0" windowWidth="2370" windowHeight="0"/>
  </bookViews>
  <sheets>
    <sheet name="Table 2" sheetId="2" r:id="rId1"/>
  </sheets>
  <calcPr calcId="162913"/>
</workbook>
</file>

<file path=xl/calcChain.xml><?xml version="1.0" encoding="utf-8"?>
<calcChain xmlns="http://schemas.openxmlformats.org/spreadsheetml/2006/main">
  <c r="C149" i="2" l="1"/>
  <c r="K159" i="2"/>
  <c r="K158" i="2"/>
  <c r="I159" i="2"/>
  <c r="I158" i="2"/>
  <c r="K155" i="2"/>
  <c r="K154" i="2"/>
  <c r="I155" i="2"/>
  <c r="I154" i="2"/>
  <c r="K151" i="2"/>
  <c r="K150" i="2"/>
  <c r="I151" i="2"/>
  <c r="I150" i="2"/>
  <c r="G151" i="2"/>
  <c r="G150" i="2"/>
  <c r="E151" i="2"/>
  <c r="E152" i="2"/>
  <c r="E150" i="2"/>
  <c r="M147" i="2"/>
  <c r="M146" i="2"/>
  <c r="K147" i="2"/>
  <c r="K146" i="2"/>
  <c r="K143" i="2"/>
  <c r="K142" i="2"/>
  <c r="M142" i="2"/>
  <c r="M143" i="2"/>
  <c r="I139" i="2"/>
  <c r="I138" i="2"/>
  <c r="G139" i="2"/>
  <c r="G138" i="2"/>
  <c r="E139" i="2"/>
  <c r="E138" i="2"/>
  <c r="M135" i="2"/>
  <c r="M134" i="2"/>
  <c r="M131" i="2"/>
  <c r="M130" i="2"/>
  <c r="K131" i="2"/>
  <c r="K130" i="2"/>
  <c r="I131" i="2"/>
  <c r="I130" i="2"/>
  <c r="G131" i="2"/>
  <c r="G130" i="2"/>
  <c r="E132" i="2"/>
  <c r="E130" i="2"/>
  <c r="M127" i="2"/>
  <c r="M126" i="2"/>
  <c r="K127" i="2"/>
  <c r="K126" i="2"/>
  <c r="I127" i="2"/>
  <c r="I126" i="2"/>
  <c r="G127" i="2"/>
  <c r="G126" i="2"/>
  <c r="E127" i="2"/>
  <c r="E128" i="2"/>
  <c r="E126" i="2"/>
  <c r="I122" i="2"/>
  <c r="G123" i="2"/>
  <c r="G122" i="2"/>
  <c r="E123" i="2"/>
  <c r="E124" i="2"/>
  <c r="M119" i="2"/>
  <c r="M118" i="2"/>
  <c r="K119" i="2"/>
  <c r="K118" i="2"/>
  <c r="I119" i="2"/>
  <c r="I118" i="2"/>
  <c r="G119" i="2"/>
  <c r="G118" i="2"/>
  <c r="E119" i="2"/>
  <c r="E120" i="2"/>
  <c r="E118" i="2"/>
  <c r="M115" i="2"/>
  <c r="M114" i="2"/>
  <c r="K115" i="2"/>
  <c r="K114" i="2"/>
  <c r="I115" i="2"/>
  <c r="I114" i="2"/>
  <c r="G115" i="2"/>
  <c r="G114" i="2"/>
  <c r="E115" i="2"/>
  <c r="E116" i="2"/>
  <c r="E114" i="2"/>
  <c r="M111" i="2"/>
  <c r="M110" i="2"/>
  <c r="K111" i="2"/>
  <c r="K110" i="2"/>
  <c r="I111" i="2"/>
  <c r="I112" i="2"/>
  <c r="G111" i="2"/>
  <c r="G110" i="2"/>
  <c r="E111" i="2"/>
  <c r="E112" i="2"/>
  <c r="E110" i="2"/>
  <c r="M107" i="2"/>
  <c r="M106" i="2"/>
  <c r="K107" i="2"/>
  <c r="K106" i="2"/>
  <c r="I107" i="2"/>
  <c r="I106" i="2"/>
  <c r="G107" i="2"/>
  <c r="G108" i="2"/>
  <c r="G106" i="2"/>
  <c r="E107" i="2"/>
  <c r="E108" i="2"/>
  <c r="E106" i="2"/>
  <c r="M102" i="2" l="1"/>
  <c r="M98" i="2"/>
  <c r="M94" i="2"/>
  <c r="M101" i="2"/>
  <c r="M97" i="2"/>
  <c r="M93" i="2"/>
  <c r="M90" i="2"/>
  <c r="M89" i="2"/>
  <c r="K85" i="2"/>
  <c r="K84" i="2"/>
  <c r="I85" i="2"/>
  <c r="I84" i="2"/>
  <c r="G85" i="2"/>
  <c r="G84" i="2"/>
  <c r="E86" i="2"/>
  <c r="E85" i="2"/>
  <c r="K81" i="2"/>
  <c r="K80" i="2"/>
  <c r="I81" i="2"/>
  <c r="I80" i="2"/>
  <c r="G81" i="2"/>
  <c r="G80" i="2"/>
  <c r="E81" i="2"/>
  <c r="E80" i="2"/>
  <c r="K77" i="2"/>
  <c r="K76" i="2"/>
  <c r="I77" i="2"/>
  <c r="I76" i="2"/>
  <c r="G77" i="2"/>
  <c r="G76" i="2"/>
  <c r="E77" i="2"/>
  <c r="E78" i="2"/>
  <c r="E76" i="2"/>
  <c r="K73" i="2"/>
  <c r="K72" i="2"/>
  <c r="I73" i="2"/>
  <c r="I72" i="2"/>
  <c r="G73" i="2"/>
  <c r="G72" i="2"/>
  <c r="E73" i="2"/>
  <c r="E72" i="2"/>
  <c r="N67" i="2"/>
  <c r="N66" i="2"/>
  <c r="N63" i="2"/>
  <c r="N62" i="2"/>
  <c r="N59" i="2"/>
  <c r="N58" i="2"/>
  <c r="K53" i="2"/>
  <c r="K52" i="2"/>
  <c r="I53" i="2"/>
  <c r="I52" i="2"/>
  <c r="G53" i="2"/>
  <c r="G52" i="2"/>
  <c r="E53" i="2"/>
  <c r="E54" i="2"/>
  <c r="E52" i="2"/>
  <c r="K49" i="2"/>
  <c r="K48" i="2"/>
  <c r="I49" i="2"/>
  <c r="I48" i="2"/>
  <c r="G49" i="2"/>
  <c r="G48" i="2"/>
  <c r="E50" i="2"/>
  <c r="E49" i="2"/>
  <c r="E48" i="2"/>
  <c r="K45" i="2"/>
  <c r="K44" i="2"/>
  <c r="I45" i="2"/>
  <c r="I44" i="2"/>
  <c r="G45" i="2"/>
  <c r="G44" i="2"/>
  <c r="E46" i="2"/>
  <c r="E45" i="2"/>
  <c r="E44" i="2"/>
  <c r="I41" i="2"/>
  <c r="I40" i="2"/>
  <c r="K41" i="2"/>
  <c r="K40" i="2"/>
  <c r="K37" i="2"/>
  <c r="K36" i="2"/>
  <c r="I37" i="2"/>
  <c r="I36" i="2"/>
  <c r="K31" i="2"/>
  <c r="K30" i="2"/>
  <c r="I31" i="2"/>
  <c r="I30" i="2"/>
  <c r="G31" i="2"/>
  <c r="G30" i="2"/>
  <c r="E31" i="2"/>
  <c r="E32" i="2"/>
  <c r="K27" i="2"/>
  <c r="K26" i="2"/>
  <c r="I27" i="2"/>
  <c r="I26" i="2"/>
  <c r="G27" i="2"/>
  <c r="G26" i="2"/>
  <c r="E27" i="2"/>
  <c r="E28" i="2"/>
  <c r="E26" i="2"/>
  <c r="K22" i="2"/>
  <c r="K21" i="2"/>
  <c r="I22" i="2"/>
  <c r="I21" i="2"/>
  <c r="G22" i="2"/>
  <c r="G21" i="2"/>
  <c r="E22" i="2"/>
  <c r="E23" i="2"/>
  <c r="E21" i="2"/>
  <c r="K18" i="2"/>
  <c r="K17" i="2"/>
  <c r="I18" i="2"/>
  <c r="I17" i="2"/>
  <c r="G18" i="2"/>
  <c r="G17" i="2"/>
  <c r="E18" i="2"/>
  <c r="E19" i="2"/>
  <c r="K14" i="2"/>
  <c r="K13" i="2"/>
  <c r="I14" i="2"/>
  <c r="I13" i="2"/>
  <c r="G14" i="2"/>
  <c r="G13" i="2"/>
  <c r="E14" i="2" l="1"/>
  <c r="E13" i="2"/>
</calcChain>
</file>

<file path=xl/sharedStrings.xml><?xml version="1.0" encoding="utf-8"?>
<sst xmlns="http://schemas.openxmlformats.org/spreadsheetml/2006/main" count="385" uniqueCount="157">
  <si>
    <r>
      <rPr>
        <b/>
        <sz val="9"/>
        <rFont val="Times New Roman"/>
        <family val="1"/>
      </rPr>
      <t>MẪU 06</t>
    </r>
  </si>
  <si>
    <r>
      <rPr>
        <sz val="12"/>
        <rFont val="Times New Roman"/>
        <family val="1"/>
      </rPr>
      <t xml:space="preserve">UBND HUYỆN TIÊN LÃNG
</t>
    </r>
    <r>
      <rPr>
        <b/>
        <sz val="12"/>
        <rFont val="Times New Roman"/>
        <family val="1"/>
      </rPr>
      <t>TRƯỜNG TIỂU HỌC TIÊN THANH</t>
    </r>
  </si>
  <si>
    <r>
      <rPr>
        <b/>
        <sz val="14"/>
        <rFont val="Times New Roman"/>
        <family val="1"/>
      </rPr>
      <t>THÔNG BÁO</t>
    </r>
  </si>
  <si>
    <r>
      <rPr>
        <b/>
        <sz val="12"/>
        <rFont val="Times New Roman"/>
        <family val="1"/>
      </rPr>
      <t>STT</t>
    </r>
  </si>
  <si>
    <r>
      <rPr>
        <b/>
        <sz val="12"/>
        <rFont val="Times New Roman"/>
        <family val="1"/>
      </rPr>
      <t>Nội dung</t>
    </r>
  </si>
  <si>
    <r>
      <rPr>
        <b/>
        <sz val="12"/>
        <rFont val="Times New Roman"/>
        <family val="1"/>
      </rPr>
      <t>Tổng số</t>
    </r>
  </si>
  <si>
    <r>
      <rPr>
        <b/>
        <sz val="12"/>
        <rFont val="Times New Roman"/>
        <family val="1"/>
      </rPr>
      <t>Chia ra theo khối lớp</t>
    </r>
  </si>
  <si>
    <r>
      <rPr>
        <b/>
        <sz val="12"/>
        <rFont val="Times New Roman"/>
        <family val="1"/>
      </rPr>
      <t>Lớp 1</t>
    </r>
  </si>
  <si>
    <r>
      <rPr>
        <b/>
        <sz val="12"/>
        <rFont val="Times New Roman"/>
        <family val="1"/>
      </rPr>
      <t>Lớp 2</t>
    </r>
  </si>
  <si>
    <r>
      <rPr>
        <b/>
        <sz val="12"/>
        <rFont val="Times New Roman"/>
        <family val="1"/>
      </rPr>
      <t>Lớp 3</t>
    </r>
  </si>
  <si>
    <r>
      <rPr>
        <b/>
        <sz val="12"/>
        <rFont val="Times New Roman"/>
        <family val="1"/>
      </rPr>
      <t>Lớp 4</t>
    </r>
  </si>
  <si>
    <r>
      <rPr>
        <b/>
        <sz val="12"/>
        <rFont val="Times New Roman"/>
        <family val="1"/>
      </rPr>
      <t>Lớp 5</t>
    </r>
  </si>
  <si>
    <r>
      <rPr>
        <b/>
        <sz val="10"/>
        <rFont val="Times New Roman"/>
        <family val="1"/>
      </rPr>
      <t>SL</t>
    </r>
  </si>
  <si>
    <r>
      <rPr>
        <b/>
        <sz val="10"/>
        <rFont val="Times New Roman"/>
        <family val="1"/>
      </rPr>
      <t>TL%</t>
    </r>
  </si>
  <si>
    <r>
      <rPr>
        <b/>
        <sz val="14"/>
        <rFont val="Times New Roman"/>
        <family val="1"/>
      </rPr>
      <t>I</t>
    </r>
  </si>
  <si>
    <r>
      <rPr>
        <b/>
        <sz val="14"/>
        <rFont val="Times New Roman"/>
        <family val="1"/>
      </rPr>
      <t>Tổng số học sinh</t>
    </r>
  </si>
  <si>
    <r>
      <rPr>
        <b/>
        <sz val="14"/>
        <rFont val="Times New Roman"/>
        <family val="1"/>
      </rPr>
      <t>II</t>
    </r>
  </si>
  <si>
    <r>
      <rPr>
        <b/>
        <sz val="14"/>
        <rFont val="Times New Roman"/>
        <family val="1"/>
      </rPr>
      <t>Số học sinh học 2 buổi/ngày</t>
    </r>
  </si>
  <si>
    <r>
      <rPr>
        <b/>
        <sz val="14"/>
        <rFont val="Times New Roman"/>
        <family val="1"/>
      </rPr>
      <t>III</t>
    </r>
  </si>
  <si>
    <r>
      <rPr>
        <b/>
        <sz val="14"/>
        <rFont val="Times New Roman"/>
        <family val="1"/>
      </rPr>
      <t>Số học sinh chia theo năng lực</t>
    </r>
  </si>
  <si>
    <r>
      <rPr>
        <b/>
        <sz val="14"/>
        <rFont val="Times New Roman"/>
        <family val="1"/>
      </rPr>
      <t>Năng lực chung</t>
    </r>
  </si>
  <si>
    <r>
      <rPr>
        <sz val="14"/>
        <rFont val="Times New Roman"/>
        <family val="1"/>
      </rPr>
      <t>1.1.1</t>
    </r>
  </si>
  <si>
    <r>
      <rPr>
        <sz val="13"/>
        <rFont val="Times New Roman"/>
        <family val="1"/>
      </rPr>
      <t>Tự chủ và tự học</t>
    </r>
  </si>
  <si>
    <r>
      <rPr>
        <sz val="14"/>
        <rFont val="Times New Roman"/>
        <family val="1"/>
      </rPr>
      <t>a</t>
    </r>
  </si>
  <si>
    <r>
      <rPr>
        <sz val="14"/>
        <rFont val="Times New Roman"/>
        <family val="1"/>
      </rPr>
      <t>- Tốt  (tỷ lệ so với tổng số)</t>
    </r>
  </si>
  <si>
    <r>
      <rPr>
        <sz val="14"/>
        <rFont val="Times New Roman"/>
        <family val="1"/>
      </rPr>
      <t>b</t>
    </r>
  </si>
  <si>
    <r>
      <rPr>
        <sz val="14"/>
        <rFont val="Times New Roman"/>
        <family val="1"/>
      </rPr>
      <t>- Đạt  (tỷ lệ so với tổng số)</t>
    </r>
  </si>
  <si>
    <r>
      <rPr>
        <sz val="14"/>
        <rFont val="Times New Roman"/>
        <family val="1"/>
      </rPr>
      <t>c</t>
    </r>
  </si>
  <si>
    <r>
      <rPr>
        <sz val="14"/>
        <rFont val="Times New Roman"/>
        <family val="1"/>
      </rPr>
      <t>- Cần cố gắng (tỷ lệ so với tổng số)</t>
    </r>
  </si>
  <si>
    <r>
      <rPr>
        <sz val="13"/>
        <rFont val="Times New Roman"/>
        <family val="1"/>
      </rPr>
      <t>Giao tiếp và hợp tác</t>
    </r>
  </si>
  <si>
    <r>
      <rPr>
        <sz val="13"/>
        <rFont val="Times New Roman"/>
        <family val="1"/>
      </rPr>
      <t>Giải quyết vấn đề và sáng tạo</t>
    </r>
  </si>
  <si>
    <r>
      <rPr>
        <sz val="14"/>
        <rFont val="Times New Roman"/>
        <family val="1"/>
      </rPr>
      <t>1.2.1</t>
    </r>
  </si>
  <si>
    <r>
      <rPr>
        <sz val="14"/>
        <rFont val="Times New Roman"/>
        <family val="1"/>
      </rPr>
      <t>Ngôn ngữ</t>
    </r>
  </si>
  <si>
    <r>
      <rPr>
        <sz val="14"/>
        <rFont val="Times New Roman"/>
        <family val="1"/>
      </rPr>
      <t>1.2.2</t>
    </r>
  </si>
  <si>
    <r>
      <rPr>
        <sz val="14"/>
        <rFont val="Times New Roman"/>
        <family val="1"/>
      </rPr>
      <t>Tính toán</t>
    </r>
  </si>
  <si>
    <r>
      <rPr>
        <sz val="14"/>
        <rFont val="Times New Roman"/>
        <family val="1"/>
      </rPr>
      <t>Khoa học</t>
    </r>
  </si>
  <si>
    <r>
      <rPr>
        <sz val="14"/>
        <rFont val="Times New Roman"/>
        <family val="1"/>
      </rPr>
      <t>Thẩm mĩ</t>
    </r>
  </si>
  <si>
    <r>
      <rPr>
        <sz val="14"/>
        <rFont val="Times New Roman"/>
        <family val="1"/>
      </rPr>
      <t>Thể chất</t>
    </r>
  </si>
  <si>
    <r>
      <rPr>
        <b/>
        <i/>
        <sz val="14"/>
        <rFont val="Times New Roman"/>
        <family val="1"/>
      </rPr>
      <t>Tự phục vụ, tự quản</t>
    </r>
  </si>
  <si>
    <r>
      <rPr>
        <b/>
        <i/>
        <sz val="14"/>
        <rFont val="Times New Roman"/>
        <family val="1"/>
      </rPr>
      <t>Hợp tác</t>
    </r>
  </si>
  <si>
    <r>
      <rPr>
        <b/>
        <i/>
        <sz val="14"/>
        <rFont val="Times New Roman"/>
        <family val="1"/>
      </rPr>
      <t>Tự học và giải quyết vấn đề</t>
    </r>
  </si>
  <si>
    <r>
      <rPr>
        <b/>
        <sz val="14"/>
        <rFont val="Times New Roman"/>
        <family val="1"/>
      </rPr>
      <t>IV</t>
    </r>
  </si>
  <si>
    <r>
      <rPr>
        <b/>
        <sz val="14"/>
        <rFont val="Times New Roman"/>
        <family val="1"/>
      </rPr>
      <t>Số học sinh chia theo phẩm chất:</t>
    </r>
  </si>
  <si>
    <r>
      <rPr>
        <b/>
        <i/>
        <sz val="14"/>
        <rFont val="Times New Roman"/>
        <family val="1"/>
      </rPr>
      <t>Chăm học, chăm làm</t>
    </r>
  </si>
  <si>
    <r>
      <rPr>
        <b/>
        <i/>
        <sz val="14"/>
        <rFont val="Times New Roman"/>
        <family val="1"/>
      </rPr>
      <t>Tự tin, trách nhiệm</t>
    </r>
  </si>
  <si>
    <r>
      <rPr>
        <b/>
        <i/>
        <sz val="14"/>
        <rFont val="Times New Roman"/>
        <family val="1"/>
      </rPr>
      <t>Trung thực, kỷ luật</t>
    </r>
  </si>
  <si>
    <r>
      <rPr>
        <b/>
        <i/>
        <sz val="14"/>
        <rFont val="Times New Roman"/>
        <family val="1"/>
      </rPr>
      <t>Đoàn kết, yêu thương</t>
    </r>
  </si>
  <si>
    <r>
      <rPr>
        <b/>
        <sz val="14"/>
        <rFont val="Times New Roman"/>
        <family val="1"/>
      </rPr>
      <t>V</t>
    </r>
  </si>
  <si>
    <r>
      <rPr>
        <b/>
        <i/>
        <sz val="14"/>
        <rFont val="Times New Roman"/>
        <family val="1"/>
      </rPr>
      <t>Môn Tiếng Việt</t>
    </r>
  </si>
  <si>
    <r>
      <rPr>
        <sz val="14"/>
        <rFont val="Times New Roman"/>
        <family val="1"/>
      </rPr>
      <t>Hoàn thành tốt (tỷ lệ so với tổng số)</t>
    </r>
  </si>
  <si>
    <r>
      <rPr>
        <sz val="14"/>
        <rFont val="Times New Roman"/>
        <family val="1"/>
      </rPr>
      <t>Hoàn thành  (tỷ lệ so với tổng số)</t>
    </r>
  </si>
  <si>
    <r>
      <rPr>
        <sz val="14"/>
        <rFont val="Times New Roman"/>
        <family val="1"/>
      </rPr>
      <t>Chưa hoàn thành  (tỷ lệ so với tổng số)</t>
    </r>
  </si>
  <si>
    <r>
      <rPr>
        <b/>
        <i/>
        <sz val="14"/>
        <rFont val="Times New Roman"/>
        <family val="1"/>
      </rPr>
      <t>Môn Toán</t>
    </r>
  </si>
  <si>
    <r>
      <rPr>
        <b/>
        <i/>
        <sz val="14"/>
        <rFont val="Times New Roman"/>
        <family val="1"/>
      </rPr>
      <t>Môn Tiếng Anh</t>
    </r>
  </si>
  <si>
    <r>
      <rPr>
        <b/>
        <i/>
        <sz val="14"/>
        <rFont val="Times New Roman"/>
        <family val="1"/>
      </rPr>
      <t>Môn Mỹ thuật</t>
    </r>
  </si>
  <si>
    <r>
      <rPr>
        <b/>
        <i/>
        <sz val="14"/>
        <rFont val="Times New Roman"/>
        <family val="1"/>
      </rPr>
      <t>Môn Âm nhạc</t>
    </r>
  </si>
  <si>
    <r>
      <rPr>
        <b/>
        <i/>
        <sz val="14"/>
        <rFont val="Times New Roman"/>
        <family val="1"/>
      </rPr>
      <t>Môn Thể dục/GDTC</t>
    </r>
  </si>
  <si>
    <r>
      <rPr>
        <b/>
        <i/>
        <sz val="14"/>
        <rFont val="Times New Roman"/>
        <family val="1"/>
      </rPr>
      <t>Môn Đạo đức</t>
    </r>
  </si>
  <si>
    <r>
      <rPr>
        <b/>
        <i/>
        <sz val="14"/>
        <rFont val="Times New Roman"/>
        <family val="1"/>
      </rPr>
      <t>Môn Kỹ thuật</t>
    </r>
  </si>
  <si>
    <r>
      <rPr>
        <b/>
        <i/>
        <sz val="14"/>
        <rFont val="Times New Roman"/>
        <family val="1"/>
      </rPr>
      <t>Môn TNXH</t>
    </r>
  </si>
  <si>
    <r>
      <rPr>
        <b/>
        <i/>
        <sz val="14"/>
        <rFont val="Times New Roman"/>
        <family val="1"/>
      </rPr>
      <t>Môn Khoa học</t>
    </r>
  </si>
  <si>
    <r>
      <rPr>
        <b/>
        <i/>
        <sz val="14"/>
        <rFont val="Times New Roman"/>
        <family val="1"/>
      </rPr>
      <t>Môn Lịch sử- Địa lý</t>
    </r>
  </si>
  <si>
    <r>
      <rPr>
        <b/>
        <i/>
        <sz val="14"/>
        <rFont val="Times New Roman"/>
        <family val="1"/>
      </rPr>
      <t>Hoạt động trải nghiệm</t>
    </r>
  </si>
  <si>
    <r>
      <rPr>
        <b/>
        <i/>
        <sz val="14"/>
        <rFont val="Times New Roman"/>
        <family val="1"/>
      </rPr>
      <t>Tin học</t>
    </r>
  </si>
  <si>
    <r>
      <rPr>
        <b/>
        <i/>
        <sz val="14"/>
        <rFont val="Times New Roman"/>
        <family val="1"/>
      </rPr>
      <t>Công nghệ</t>
    </r>
  </si>
  <si>
    <t>1.1.3</t>
  </si>
  <si>
    <t>1.1.2</t>
  </si>
  <si>
    <t xml:space="preserve">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</si>
  <si>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</t>
  </si>
  <si>
    <t xml:space="preserve">                                                                                      </t>
  </si>
  <si>
    <t>1.2.3</t>
  </si>
  <si>
    <t>Tin học</t>
  </si>
  <si>
    <t>1.2.4</t>
  </si>
  <si>
    <t>Công nghệ</t>
  </si>
  <si>
    <t>1.2.5</t>
  </si>
  <si>
    <t>1.2.6</t>
  </si>
  <si>
    <t>1.2.7</t>
  </si>
  <si>
    <t>Yêu nước</t>
  </si>
  <si>
    <t>Nhân ái</t>
  </si>
  <si>
    <t>Trung thưc</t>
  </si>
  <si>
    <t>Trách nhiệm</t>
  </si>
  <si>
    <r>
      <rPr>
        <b/>
        <sz val="14"/>
        <rFont val="Times New Roman"/>
        <family val="2"/>
      </rPr>
      <t xml:space="preserve">Đánh giá theo Thông tư số 22/2016/TT-BGDĐT  </t>
    </r>
    <r>
      <rPr>
        <sz val="14"/>
        <rFont val="Times New Roman"/>
        <family val="2"/>
      </rPr>
      <t>( Đối với HS khối  5 gồm 94 /94  HS được đánh giá tính cả  TNTT)</t>
    </r>
  </si>
  <si>
    <r>
      <rPr>
        <b/>
        <sz val="14"/>
        <rFont val="Times New Roman"/>
        <family val="1"/>
      </rPr>
      <t xml:space="preserve">Đánh giá theo Thông tư số 27/2020/TT-BGDĐT   </t>
    </r>
    <r>
      <rPr>
        <sz val="14"/>
        <rFont val="Times New Roman"/>
        <family val="1"/>
      </rPr>
      <t>( Đối với HS khối 1,2.3,4 gồm 394/394 HS- trong tính cả HS TN)</t>
    </r>
  </si>
  <si>
    <t>317
= 80.5%</t>
  </si>
  <si>
    <t>73
= 18.5%</t>
  </si>
  <si>
    <t>4
= 1.0%</t>
  </si>
  <si>
    <t>313
= 79.4%</t>
  </si>
  <si>
    <t>78
= 19.8%</t>
  </si>
  <si>
    <t>3
= 0.8%</t>
  </si>
  <si>
    <t>315
= 79.9%</t>
  </si>
  <si>
    <t>76
=19.3%</t>
  </si>
  <si>
    <t>314
= 79.7%</t>
  </si>
  <si>
    <t>76
= 19.3%</t>
  </si>
  <si>
    <t>160
= 78.0%</t>
  </si>
  <si>
    <t>45
= 22.0%</t>
  </si>
  <si>
    <t>43
= 21.0%</t>
  </si>
  <si>
    <t>162
= 97.0%</t>
  </si>
  <si>
    <t>76 
= 19.3%</t>
  </si>
  <si>
    <t>76
= 80,9%</t>
  </si>
  <si>
    <t>18
= 19.1%</t>
  </si>
  <si>
    <t>75
= 79.8%</t>
  </si>
  <si>
    <t>19
= 20.2%</t>
  </si>
  <si>
    <t>70
= 75.5%</t>
  </si>
  <si>
    <t>24
= 25.5%</t>
  </si>
  <si>
    <t>340
= 86.3%</t>
  </si>
  <si>
    <t>51
= 12.9%</t>
  </si>
  <si>
    <t xml:space="preserve">3
= </t>
  </si>
  <si>
    <t>3
= 0,8%</t>
  </si>
  <si>
    <t>330
= 83.7%</t>
  </si>
  <si>
    <t>61
= 15.5%</t>
  </si>
  <si>
    <t>316
= 80.2%</t>
  </si>
  <si>
    <t>74
= 18.8%</t>
  </si>
  <si>
    <t>62
= 66.0%</t>
  </si>
  <si>
    <t>32
= 34.0%</t>
  </si>
  <si>
    <t>77
= 81.9%</t>
  </si>
  <si>
    <t>17
= 18.1%</t>
  </si>
  <si>
    <t>90
=18.4</t>
  </si>
  <si>
    <t>5
= 1.0</t>
  </si>
  <si>
    <t>393
=80.6</t>
  </si>
  <si>
    <t>375
=76.8</t>
  </si>
  <si>
    <t>110
=22.5</t>
  </si>
  <si>
    <t>3
=0.7</t>
  </si>
  <si>
    <t>394
=80.8</t>
  </si>
  <si>
    <r>
      <rPr>
        <i/>
        <sz val="14"/>
        <rFont val="Times New Roman"/>
        <family val="1"/>
      </rPr>
      <t xml:space="preserve">Tiên Thanh , ngày 15  tháng  1  năm 2024
                 </t>
    </r>
    <r>
      <rPr>
        <b/>
        <sz val="14"/>
        <rFont val="Times New Roman"/>
        <family val="1"/>
      </rPr>
      <t xml:space="preserve">PHÓ HIỆU TRƯỞNG </t>
    </r>
  </si>
  <si>
    <t>Đỗ Phương Mai</t>
  </si>
  <si>
    <r>
      <rPr>
        <b/>
        <sz val="14"/>
        <rFont val="Times New Roman"/>
        <family val="1"/>
      </rPr>
      <t xml:space="preserve">Đánh giá theo Thông tư số 27/2020/TT-BGDĐT   </t>
    </r>
    <r>
      <rPr>
        <sz val="14"/>
        <rFont val="Times New Roman"/>
        <family val="1"/>
      </rPr>
      <t>( Đối với HS khối 1,2.3,4 gồm 394/394/HS- trong tính cả HS TN)</t>
    </r>
  </si>
  <si>
    <t>Đánh giá theo Thông tư số 22/2016/TT-BGDĐT  ( Đối với HS khối  5 gồm 94/94HS được đánh giá tính cả  TNTT)</t>
  </si>
  <si>
    <t>381
=78.1%</t>
  </si>
  <si>
    <t>102
=20.9%</t>
  </si>
  <si>
    <t>5
= 1.0%</t>
  </si>
  <si>
    <t>362
=74.2%</t>
  </si>
  <si>
    <t>120
=24.6%</t>
  </si>
  <si>
    <t>6
1.2%</t>
  </si>
  <si>
    <t>378
=77.5%</t>
  </si>
  <si>
    <t>107
=21.9%</t>
  </si>
  <si>
    <t>3
=0.6%</t>
  </si>
  <si>
    <t>89
=18.2%</t>
  </si>
  <si>
    <t>4
= 0.8%</t>
  </si>
  <si>
    <t>395
=80.9%</t>
  </si>
  <si>
    <t>4
=0.8%</t>
  </si>
  <si>
    <t>90
=18.4%</t>
  </si>
  <si>
    <t>73
= 77.7%</t>
  </si>
  <si>
    <t>21
=22.3%</t>
  </si>
  <si>
    <t>223
=76.6%</t>
  </si>
  <si>
    <t>64
=22.0%</t>
  </si>
  <si>
    <t>4
=1.4</t>
  </si>
  <si>
    <t>152
= 79.6%</t>
  </si>
  <si>
    <t>46
=23.4%</t>
  </si>
  <si>
    <t>43
=21.8%</t>
  </si>
  <si>
    <t xml:space="preserve">154
= 78.2%
</t>
  </si>
  <si>
    <t>313
=79.5%</t>
  </si>
  <si>
    <t>77
=19.5%</t>
  </si>
  <si>
    <t>157
=76.6%</t>
  </si>
  <si>
    <t>48
= 23.4%</t>
  </si>
  <si>
    <t>156
=76.1%</t>
  </si>
  <si>
    <t>49
=23.9%</t>
  </si>
  <si>
    <r>
      <t xml:space="preserve">                              Công khai thông tin chất lượng giáo dục tiểu học thực tế học kí 1
                              </t>
    </r>
    <r>
      <rPr>
        <b/>
        <u/>
        <sz val="14"/>
        <rFont val="Times New Roman"/>
        <family val="1"/>
      </rPr>
      <t>Năm học 2023 - 2024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</si>
</sst>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;[Red]0"/>
    <numFmt numFmtId="166" formatCode="0.0%;[Red]0.0%"/>
    <numFmt numFmtId="167" formatCode="0.0;[Red]0.0"/>
  </numFmts>
  <fonts count="36" x14ac:knownFonts="1">
    <font>
      <sz val="10"/>
      <color rgb="FF000000"/>
      <name val="Times New Roman"/>
      <charset val="204"/>
    </font>
    <font>
      <b/>
      <sz val="9"/>
      <name val="Times New Roman"/>
    </font>
    <font>
      <b/>
      <sz val="14"/>
      <name val="Times New Roman"/>
    </font>
    <font>
      <b/>
      <sz val="12"/>
      <name val="Times New Roman"/>
    </font>
    <font>
      <b/>
      <sz val="10"/>
      <name val="Times New Roman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b/>
      <sz val="14"/>
      <color rgb="FF000000"/>
      <name val="Times New Roman"/>
      <family val="2"/>
    </font>
    <font>
      <sz val="14"/>
      <name val="Times New Roman"/>
    </font>
    <font>
      <sz val="13"/>
      <name val="Times New Roman"/>
    </font>
    <font>
      <sz val="12"/>
      <name val="Times New Roman"/>
    </font>
    <font>
      <sz val="12"/>
      <color rgb="FFFF0000"/>
      <name val="Times New Roman"/>
      <family val="2"/>
    </font>
    <font>
      <b/>
      <i/>
      <sz val="14"/>
      <color rgb="FF000000"/>
      <name val="Times New Roman"/>
      <family val="2"/>
    </font>
    <font>
      <b/>
      <i/>
      <sz val="14"/>
      <name val="Times New Roman"/>
    </font>
    <font>
      <b/>
      <sz val="11"/>
      <color rgb="FF000000"/>
      <name val="Times New Roman"/>
      <family val="2"/>
    </font>
    <font>
      <sz val="13"/>
      <color rgb="FFFF0000"/>
      <name val="Times New Roman"/>
      <family val="2"/>
    </font>
    <font>
      <b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0"/>
      <color rgb="FF000000"/>
      <name val="Times New Roman"/>
      <family val="1"/>
    </font>
    <font>
      <sz val="13"/>
      <color rgb="FF000000"/>
      <name val="Times New Roman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2"/>
    </font>
    <font>
      <b/>
      <sz val="14"/>
      <name val="Times New Roman"/>
      <family val="2"/>
    </font>
    <font>
      <sz val="14"/>
      <name val="Times New Roman"/>
      <family val="2"/>
    </font>
    <font>
      <sz val="10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right" vertical="top" wrapText="1" indent="1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left" vertical="top" indent="1" shrinkToFit="1"/>
    </xf>
    <xf numFmtId="9" fontId="6" fillId="0" borderId="2" xfId="0" applyNumberFormat="1" applyFont="1" applyFill="1" applyBorder="1" applyAlignment="1">
      <alignment horizontal="left" vertical="top" indent="1" shrinkToFit="1"/>
    </xf>
    <xf numFmtId="1" fontId="6" fillId="0" borderId="2" xfId="0" applyNumberFormat="1" applyFont="1" applyFill="1" applyBorder="1" applyAlignment="1">
      <alignment horizontal="right" vertical="top" indent="1" shrinkToFit="1"/>
    </xf>
    <xf numFmtId="1" fontId="6" fillId="0" borderId="2" xfId="0" applyNumberFormat="1" applyFont="1" applyFill="1" applyBorder="1" applyAlignment="1">
      <alignment horizontal="left" vertical="top" indent="2" shrinkToFit="1"/>
    </xf>
    <xf numFmtId="9" fontId="6" fillId="0" borderId="2" xfId="0" applyNumberFormat="1" applyFont="1" applyFill="1" applyBorder="1" applyAlignment="1">
      <alignment horizontal="center" vertical="top" shrinkToFit="1"/>
    </xf>
    <xf numFmtId="9" fontId="6" fillId="0" borderId="2" xfId="0" applyNumberFormat="1" applyFont="1" applyFill="1" applyBorder="1" applyAlignment="1">
      <alignment horizontal="right" vertical="top" indent="1" shrinkToFit="1"/>
    </xf>
    <xf numFmtId="1" fontId="7" fillId="0" borderId="2" xfId="0" applyNumberFormat="1" applyFont="1" applyFill="1" applyBorder="1" applyAlignment="1">
      <alignment horizontal="center" vertical="top" shrinkToFit="1"/>
    </xf>
    <xf numFmtId="164" fontId="7" fillId="0" borderId="2" xfId="0" applyNumberFormat="1" applyFont="1" applyFill="1" applyBorder="1" applyAlignment="1">
      <alignment horizontal="center" vertical="top" shrinkToFit="1"/>
    </xf>
    <xf numFmtId="0" fontId="8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top" shrinkToFit="1"/>
    </xf>
    <xf numFmtId="166" fontId="11" fillId="0" borderId="2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wrapText="1"/>
    </xf>
    <xf numFmtId="164" fontId="12" fillId="0" borderId="2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left" vertical="top" wrapText="1"/>
    </xf>
    <xf numFmtId="1" fontId="14" fillId="0" borderId="2" xfId="0" applyNumberFormat="1" applyFont="1" applyFill="1" applyBorder="1" applyAlignment="1">
      <alignment horizontal="center" vertical="top" shrinkToFit="1"/>
    </xf>
    <xf numFmtId="165" fontId="15" fillId="0" borderId="2" xfId="0" applyNumberFormat="1" applyFont="1" applyFill="1" applyBorder="1" applyAlignment="1">
      <alignment horizontal="center" vertical="top" shrinkToFit="1"/>
    </xf>
    <xf numFmtId="166" fontId="15" fillId="0" borderId="2" xfId="0" applyNumberFormat="1" applyFont="1" applyFill="1" applyBorder="1" applyAlignment="1">
      <alignment horizontal="center" vertical="top" shrinkToFit="1"/>
    </xf>
    <xf numFmtId="1" fontId="12" fillId="0" borderId="2" xfId="0" applyNumberFormat="1" applyFont="1" applyFill="1" applyBorder="1" applyAlignment="1">
      <alignment horizontal="center" vertical="top" shrinkToFit="1"/>
    </xf>
    <xf numFmtId="165" fontId="15" fillId="0" borderId="2" xfId="0" applyNumberFormat="1" applyFont="1" applyFill="1" applyBorder="1" applyAlignment="1">
      <alignment horizontal="left" vertical="top" indent="1" shrinkToFit="1"/>
    </xf>
    <xf numFmtId="166" fontId="15" fillId="0" borderId="2" xfId="0" applyNumberFormat="1" applyFont="1" applyFill="1" applyBorder="1" applyAlignment="1">
      <alignment horizontal="left" vertical="top" indent="1" shrinkToFit="1"/>
    </xf>
    <xf numFmtId="166" fontId="11" fillId="0" borderId="2" xfId="0" applyNumberFormat="1" applyFont="1" applyFill="1" applyBorder="1" applyAlignment="1">
      <alignment horizontal="left" vertical="top" indent="1" shrinkToFit="1"/>
    </xf>
    <xf numFmtId="166" fontId="15" fillId="0" borderId="2" xfId="0" applyNumberFormat="1" applyFont="1" applyFill="1" applyBorder="1" applyAlignment="1">
      <alignment horizontal="left" vertical="top" shrinkToFit="1"/>
    </xf>
    <xf numFmtId="167" fontId="15" fillId="0" borderId="2" xfId="0" applyNumberFormat="1" applyFont="1" applyFill="1" applyBorder="1" applyAlignment="1">
      <alignment horizontal="left" vertical="top" indent="1" shrinkToFit="1"/>
    </xf>
    <xf numFmtId="0" fontId="0" fillId="0" borderId="0" xfId="0" applyFill="1" applyBorder="1" applyAlignment="1">
      <alignment horizontal="center" vertical="top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center" wrapText="1"/>
    </xf>
    <xf numFmtId="166" fontId="11" fillId="0" borderId="11" xfId="0" applyNumberFormat="1" applyFont="1" applyFill="1" applyBorder="1" applyAlignment="1">
      <alignment horizontal="center" vertical="top" shrinkToFit="1"/>
    </xf>
    <xf numFmtId="0" fontId="10" fillId="0" borderId="11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top" shrinkToFit="1"/>
    </xf>
    <xf numFmtId="9" fontId="6" fillId="0" borderId="5" xfId="0" applyNumberFormat="1" applyFont="1" applyFill="1" applyBorder="1" applyAlignment="1">
      <alignment vertical="top" shrinkToFit="1"/>
    </xf>
    <xf numFmtId="164" fontId="7" fillId="0" borderId="5" xfId="0" applyNumberFormat="1" applyFont="1" applyFill="1" applyBorder="1" applyAlignment="1">
      <alignment horizontal="center" vertical="top" shrinkToFit="1"/>
    </xf>
    <xf numFmtId="0" fontId="9" fillId="0" borderId="4" xfId="0" applyFont="1" applyFill="1" applyBorder="1" applyAlignment="1">
      <alignment horizontal="left" vertical="top" wrapText="1"/>
    </xf>
    <xf numFmtId="1" fontId="5" fillId="0" borderId="8" xfId="0" applyNumberFormat="1" applyFont="1" applyFill="1" applyBorder="1" applyAlignment="1">
      <alignment horizontal="center" vertical="center" shrinkToFit="1"/>
    </xf>
    <xf numFmtId="165" fontId="11" fillId="0" borderId="11" xfId="0" applyNumberFormat="1" applyFont="1" applyFill="1" applyBorder="1" applyAlignment="1">
      <alignment horizontal="center" vertical="top" shrinkToFit="1"/>
    </xf>
    <xf numFmtId="165" fontId="11" fillId="0" borderId="1" xfId="0" applyNumberFormat="1" applyFont="1" applyFill="1" applyBorder="1" applyAlignment="1">
      <alignment horizontal="center" vertical="top" shrinkToFit="1"/>
    </xf>
    <xf numFmtId="0" fontId="22" fillId="0" borderId="2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165" fontId="11" fillId="0" borderId="0" xfId="0" applyNumberFormat="1" applyFont="1" applyFill="1" applyBorder="1" applyAlignment="1">
      <alignment horizontal="center" vertical="top" shrinkToFit="1"/>
    </xf>
    <xf numFmtId="166" fontId="1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left" vertical="top" wrapText="1"/>
    </xf>
    <xf numFmtId="165" fontId="11" fillId="0" borderId="5" xfId="0" applyNumberFormat="1" applyFont="1" applyFill="1" applyBorder="1" applyAlignment="1">
      <alignment horizontal="center" vertical="top" shrinkToFit="1"/>
    </xf>
    <xf numFmtId="0" fontId="26" fillId="0" borderId="2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164" fontId="0" fillId="0" borderId="11" xfId="0" applyNumberFormat="1" applyFill="1" applyBorder="1" applyAlignment="1">
      <alignment horizontal="left" vertical="top"/>
    </xf>
    <xf numFmtId="1" fontId="5" fillId="0" borderId="5" xfId="0" applyNumberFormat="1" applyFont="1" applyFill="1" applyBorder="1" applyAlignment="1">
      <alignment vertical="top" shrinkToFit="1"/>
    </xf>
    <xf numFmtId="1" fontId="5" fillId="0" borderId="7" xfId="0" applyNumberFormat="1" applyFont="1" applyFill="1" applyBorder="1" applyAlignment="1">
      <alignment vertical="top" shrinkToFit="1"/>
    </xf>
    <xf numFmtId="0" fontId="19" fillId="0" borderId="2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center" wrapText="1"/>
    </xf>
    <xf numFmtId="1" fontId="28" fillId="0" borderId="2" xfId="0" applyNumberFormat="1" applyFont="1" applyFill="1" applyBorder="1" applyAlignment="1">
      <alignment horizontal="center" vertical="top" shrinkToFit="1"/>
    </xf>
    <xf numFmtId="164" fontId="11" fillId="0" borderId="2" xfId="0" applyNumberFormat="1" applyFont="1" applyFill="1" applyBorder="1" applyAlignment="1">
      <alignment horizontal="center" vertical="top" shrinkToFit="1"/>
    </xf>
    <xf numFmtId="164" fontId="11" fillId="0" borderId="5" xfId="0" applyNumberFormat="1" applyFont="1" applyFill="1" applyBorder="1" applyAlignment="1">
      <alignment horizontal="center" vertical="top" shrinkToFit="1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64" fontId="10" fillId="0" borderId="11" xfId="0" applyNumberFormat="1" applyFont="1" applyFill="1" applyBorder="1" applyAlignment="1">
      <alignment horizontal="center" vertical="top" wrapText="1"/>
    </xf>
    <xf numFmtId="164" fontId="0" fillId="0" borderId="19" xfId="0" applyNumberFormat="1" applyFill="1" applyBorder="1" applyAlignment="1">
      <alignment horizontal="left" vertical="top"/>
    </xf>
    <xf numFmtId="164" fontId="15" fillId="0" borderId="2" xfId="0" applyNumberFormat="1" applyFont="1" applyFill="1" applyBorder="1" applyAlignment="1">
      <alignment horizontal="center" vertical="top" shrinkToFi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164" fontId="33" fillId="0" borderId="7" xfId="0" applyNumberFormat="1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33" fillId="0" borderId="11" xfId="0" applyFont="1" applyFill="1" applyBorder="1" applyAlignment="1">
      <alignment horizontal="left" vertical="center" wrapText="1"/>
    </xf>
    <xf numFmtId="164" fontId="33" fillId="0" borderId="11" xfId="0" applyNumberFormat="1" applyFont="1" applyFill="1" applyBorder="1" applyAlignment="1">
      <alignment vertical="center" wrapText="1"/>
    </xf>
    <xf numFmtId="0" fontId="33" fillId="0" borderId="11" xfId="0" applyFont="1" applyFill="1" applyBorder="1" applyAlignment="1">
      <alignment vertical="center" wrapText="1"/>
    </xf>
    <xf numFmtId="165" fontId="34" fillId="0" borderId="11" xfId="0" applyNumberFormat="1" applyFont="1" applyFill="1" applyBorder="1" applyAlignment="1">
      <alignment horizontal="center" vertical="top" shrinkToFit="1"/>
    </xf>
    <xf numFmtId="0" fontId="33" fillId="0" borderId="5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vertical="center" wrapText="1"/>
    </xf>
    <xf numFmtId="165" fontId="34" fillId="0" borderId="11" xfId="0" applyNumberFormat="1" applyFont="1" applyFill="1" applyBorder="1" applyAlignment="1">
      <alignment horizontal="center" vertical="center" shrinkToFit="1"/>
    </xf>
    <xf numFmtId="165" fontId="34" fillId="0" borderId="11" xfId="0" applyNumberFormat="1" applyFont="1" applyFill="1" applyBorder="1" applyAlignment="1">
      <alignment vertical="center" shrinkToFit="1"/>
    </xf>
    <xf numFmtId="164" fontId="34" fillId="0" borderId="11" xfId="0" applyNumberFormat="1" applyFont="1" applyFill="1" applyBorder="1" applyAlignment="1">
      <alignment horizontal="center" vertical="center" shrinkToFit="1"/>
    </xf>
    <xf numFmtId="164" fontId="34" fillId="0" borderId="11" xfId="0" applyNumberFormat="1" applyFont="1" applyFill="1" applyBorder="1" applyAlignment="1">
      <alignment vertical="center" shrinkToFit="1"/>
    </xf>
    <xf numFmtId="0" fontId="34" fillId="0" borderId="11" xfId="0" applyNumberFormat="1" applyFont="1" applyFill="1" applyBorder="1" applyAlignment="1">
      <alignment vertical="center" shrinkToFit="1"/>
    </xf>
    <xf numFmtId="164" fontId="33" fillId="0" borderId="11" xfId="0" applyNumberFormat="1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 wrapText="1"/>
    </xf>
    <xf numFmtId="0" fontId="23" fillId="0" borderId="11" xfId="0" applyNumberFormat="1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left" vertical="center"/>
    </xf>
    <xf numFmtId="1" fontId="34" fillId="0" borderId="11" xfId="0" applyNumberFormat="1" applyFont="1" applyFill="1" applyBorder="1" applyAlignment="1">
      <alignment vertical="center" shrinkToFit="1"/>
    </xf>
    <xf numFmtId="165" fontId="34" fillId="0" borderId="2" xfId="0" applyNumberFormat="1" applyFont="1" applyFill="1" applyBorder="1" applyAlignment="1">
      <alignment horizontal="center" vertical="center" shrinkToFit="1"/>
    </xf>
    <xf numFmtId="164" fontId="34" fillId="0" borderId="2" xfId="0" applyNumberFormat="1" applyFont="1" applyFill="1" applyBorder="1" applyAlignment="1">
      <alignment horizontal="center" vertical="center" shrinkToFit="1"/>
    </xf>
    <xf numFmtId="164" fontId="23" fillId="0" borderId="5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 wrapText="1"/>
    </xf>
    <xf numFmtId="164" fontId="34" fillId="0" borderId="5" xfId="0" applyNumberFormat="1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horizontal="center" vertical="center" wrapText="1"/>
    </xf>
    <xf numFmtId="165" fontId="34" fillId="0" borderId="20" xfId="0" applyNumberFormat="1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top" wrapText="1"/>
    </xf>
    <xf numFmtId="166" fontId="34" fillId="0" borderId="11" xfId="0" applyNumberFormat="1" applyFont="1" applyFill="1" applyBorder="1" applyAlignment="1">
      <alignment horizontal="center" vertical="top" shrinkToFit="1"/>
    </xf>
    <xf numFmtId="1" fontId="35" fillId="0" borderId="8" xfId="0" applyNumberFormat="1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wrapText="1"/>
    </xf>
    <xf numFmtId="0" fontId="35" fillId="0" borderId="2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left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16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top" shrinkToFit="1"/>
    </xf>
    <xf numFmtId="1" fontId="5" fillId="0" borderId="19" xfId="0" applyNumberFormat="1" applyFont="1" applyFill="1" applyBorder="1" applyAlignment="1">
      <alignment horizontal="center" vertical="top" shrinkToFit="1"/>
    </xf>
    <xf numFmtId="1" fontId="35" fillId="0" borderId="18" xfId="0" applyNumberFormat="1" applyFont="1" applyFill="1" applyBorder="1" applyAlignment="1">
      <alignment horizontal="center" vertical="top" shrinkToFit="1"/>
    </xf>
    <xf numFmtId="1" fontId="35" fillId="0" borderId="19" xfId="0" applyNumberFormat="1" applyFont="1" applyFill="1" applyBorder="1" applyAlignment="1">
      <alignment horizontal="center" vertical="top" shrinkToFit="1"/>
    </xf>
    <xf numFmtId="1" fontId="5" fillId="0" borderId="14" xfId="0" applyNumberFormat="1" applyFont="1" applyFill="1" applyBorder="1" applyAlignment="1">
      <alignment horizontal="center" vertical="center" shrinkToFit="1"/>
    </xf>
    <xf numFmtId="1" fontId="5" fillId="0" borderId="15" xfId="0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center" vertical="top" shrinkToFit="1"/>
    </xf>
    <xf numFmtId="1" fontId="5" fillId="0" borderId="7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4"/>
    </xf>
    <xf numFmtId="0" fontId="3" fillId="0" borderId="7" xfId="0" applyFont="1" applyFill="1" applyBorder="1" applyAlignment="1">
      <alignment horizontal="left" vertical="top" wrapText="1" indent="4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 indent="3"/>
    </xf>
    <xf numFmtId="0" fontId="3" fillId="0" borderId="7" xfId="0" applyFont="1" applyFill="1" applyBorder="1" applyAlignment="1">
      <alignment horizontal="left" vertical="top" wrapText="1" indent="3"/>
    </xf>
    <xf numFmtId="0" fontId="3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19" fillId="0" borderId="5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left" vertical="top" wrapText="1"/>
    </xf>
    <xf numFmtId="0" fontId="28" fillId="0" borderId="16" xfId="0" applyFont="1" applyFill="1" applyBorder="1" applyAlignment="1">
      <alignment horizontal="left" vertical="top" wrapText="1"/>
    </xf>
    <xf numFmtId="0" fontId="28" fillId="0" borderId="17" xfId="0" applyFont="1" applyFill="1" applyBorder="1" applyAlignment="1">
      <alignment horizontal="left" vertical="top" wrapText="1"/>
    </xf>
    <xf numFmtId="0" fontId="28" fillId="0" borderId="5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left" vertical="top" wrapText="1"/>
    </xf>
    <xf numFmtId="1" fontId="28" fillId="0" borderId="5" xfId="0" applyNumberFormat="1" applyFont="1" applyFill="1" applyBorder="1" applyAlignment="1">
      <alignment horizontal="center" vertical="top" shrinkToFit="1"/>
    </xf>
    <xf numFmtId="1" fontId="28" fillId="0" borderId="7" xfId="0" applyNumberFormat="1" applyFont="1" applyFill="1" applyBorder="1" applyAlignment="1">
      <alignment horizontal="center" vertical="top" shrinkToFit="1"/>
    </xf>
    <xf numFmtId="0" fontId="22" fillId="0" borderId="0" xfId="0" applyFont="1" applyFill="1" applyBorder="1" applyAlignment="1">
      <alignment horizontal="left" vertical="top" wrapText="1" indent="61"/>
    </xf>
    <xf numFmtId="0" fontId="0" fillId="0" borderId="0" xfId="0" applyFill="1" applyBorder="1" applyAlignment="1">
      <alignment horizontal="left" vertical="top" wrapText="1" indent="61"/>
    </xf>
    <xf numFmtId="164" fontId="15" fillId="0" borderId="2" xfId="0" applyNumberFormat="1" applyFont="1" applyFill="1" applyBorder="1" applyAlignment="1">
      <alignment horizontal="left" vertical="top" indent="2" shrinkToFit="1"/>
    </xf>
    <xf numFmtId="164" fontId="15" fillId="0" borderId="2" xfId="0" applyNumberFormat="1" applyFont="1" applyFill="1" applyBorder="1" applyAlignment="1">
      <alignment horizontal="left" vertical="top" indent="1" shrinkToFit="1"/>
    </xf>
    <xf numFmtId="164" fontId="11" fillId="0" borderId="2" xfId="0" applyNumberFormat="1" applyFont="1" applyFill="1" applyBorder="1" applyAlignment="1">
      <alignment horizontal="left" vertical="top" indent="1" shrinkToFit="1"/>
    </xf>
    <xf numFmtId="165" fontId="33" fillId="0" borderId="2" xfId="0" applyNumberFormat="1" applyFont="1" applyFill="1" applyBorder="1" applyAlignment="1">
      <alignment horizontal="center" vertical="top" wrapText="1"/>
    </xf>
    <xf numFmtId="165" fontId="34" fillId="0" borderId="2" xfId="0" applyNumberFormat="1" applyFont="1" applyFill="1" applyBorder="1" applyAlignment="1">
      <alignment horizontal="center" vertical="top" shrinkToFit="1"/>
    </xf>
    <xf numFmtId="166" fontId="34" fillId="0" borderId="2" xfId="0" applyNumberFormat="1" applyFont="1" applyFill="1" applyBorder="1" applyAlignment="1">
      <alignment horizontal="center" vertical="top" shrinkToFit="1"/>
    </xf>
    <xf numFmtId="0" fontId="23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left" vertical="top" shrinkToFit="1"/>
    </xf>
    <xf numFmtId="164" fontId="34" fillId="0" borderId="2" xfId="0" applyNumberFormat="1" applyFont="1" applyFill="1" applyBorder="1" applyAlignment="1">
      <alignment horizontal="center" vertical="top" shrinkToFit="1"/>
    </xf>
    <xf numFmtId="164" fontId="23" fillId="0" borderId="2" xfId="0" applyNumberFormat="1" applyFont="1" applyFill="1" applyBorder="1" applyAlignment="1">
      <alignment horizontal="left" vertical="top" wrapText="1"/>
    </xf>
    <xf numFmtId="164" fontId="33" fillId="0" borderId="2" xfId="0" applyNumberFormat="1" applyFont="1" applyFill="1" applyBorder="1" applyAlignment="1">
      <alignment horizontal="left" vertical="center" wrapText="1"/>
    </xf>
    <xf numFmtId="165" fontId="33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1" fontId="28" fillId="0" borderId="2" xfId="0" applyNumberFormat="1" applyFont="1" applyFill="1" applyBorder="1" applyAlignment="1">
      <alignment horizontal="center" wrapText="1"/>
    </xf>
    <xf numFmtId="1" fontId="35" fillId="0" borderId="2" xfId="0" applyNumberFormat="1" applyFont="1" applyFill="1" applyBorder="1" applyAlignment="1">
      <alignment horizontal="center" vertical="top" wrapText="1" shrinkToFit="1"/>
    </xf>
    <xf numFmtId="0" fontId="35" fillId="0" borderId="0" xfId="0" applyFont="1" applyFill="1" applyBorder="1" applyAlignment="1">
      <alignment horizontal="center" vertical="top"/>
    </xf>
    <xf numFmtId="0" fontId="19" fillId="0" borderId="1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384175</xdr:colOff>
      <xdr:row>1</xdr:row>
      <xdr:rowOff>367580</xdr:rowOff>
    </xdr:from>
    <xdr:ext cx="1371600" cy="0"/>
    <xdr:sp macro="" textlink="">
      <xdr:nvSpPr>
        <xdr:cNvPr id="2" name="Shape 2"/>
        <xdr:cNvSpPr/>
      </xdr:nvSpPr>
      <xdr:spPr>
        <a:xfrm>
          <a:off x="1460500" y="710480"/>
          <a:ext cx="1371600" cy="0"/>
        </a:xfrm>
        <a:custGeom>
          <a:avLst/>
          <a:gdLst/>
          <a:ahLst/>
          <a:cxnLst/>
          <a:rect l="0" t="0" r="0" b="0"/>
          <a:pathLst>
            <a:path w="1371600">
              <a:moveTo>
                <a:pt x="0" y="0"/>
              </a:moveTo>
              <a:lnTo>
                <a:pt x="1371600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abSelected="1" topLeftCell="A154" workbookViewId="0">
      <selection activeCell="R12" sqref="R12"/>
    </sheetView>
  </sheetViews>
  <sheetFormatPr defaultRowHeight="12.75" x14ac:dyDescent="0.2"/>
  <cols>
    <col min="1" max="1" width="8.5" customWidth="1"/>
    <col min="2" max="2" width="42.1640625" customWidth="1"/>
    <col min="3" max="3" width="12.5" customWidth="1"/>
    <col min="4" max="4" width="8.83203125" customWidth="1"/>
    <col min="5" max="5" width="12.83203125" customWidth="1"/>
    <col min="6" max="6" width="8.83203125" customWidth="1"/>
    <col min="7" max="7" width="9.83203125" customWidth="1"/>
    <col min="8" max="8" width="7" customWidth="1"/>
    <col min="9" max="9" width="8.6640625" customWidth="1"/>
    <col min="10" max="10" width="7.33203125" customWidth="1"/>
    <col min="11" max="11" width="8" customWidth="1"/>
    <col min="12" max="12" width="7.1640625" customWidth="1"/>
    <col min="13" max="13" width="8.5" customWidth="1"/>
    <col min="14" max="14" width="7.6640625" customWidth="1"/>
  </cols>
  <sheetData>
    <row r="1" spans="1:13" x14ac:dyDescent="0.2">
      <c r="L1" s="149" t="s">
        <v>0</v>
      </c>
      <c r="M1" s="150"/>
    </row>
    <row r="2" spans="1:13" ht="42" customHeight="1" x14ac:dyDescent="0.2">
      <c r="A2" s="151" t="s">
        <v>1</v>
      </c>
      <c r="B2" s="151"/>
      <c r="C2" s="152" t="s">
        <v>2</v>
      </c>
      <c r="D2" s="152"/>
      <c r="E2" s="152"/>
      <c r="F2" s="152"/>
      <c r="G2" s="152"/>
      <c r="H2" s="152"/>
      <c r="I2" s="152"/>
      <c r="J2" s="152"/>
    </row>
    <row r="3" spans="1:13" ht="51" customHeight="1" x14ac:dyDescent="0.2">
      <c r="B3" s="207" t="s">
        <v>156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13" ht="20.25" customHeight="1" x14ac:dyDescent="0.2">
      <c r="A4" s="161" t="s">
        <v>3</v>
      </c>
      <c r="B4" s="164" t="s">
        <v>4</v>
      </c>
      <c r="C4" s="161" t="s">
        <v>5</v>
      </c>
      <c r="D4" s="169" t="s">
        <v>6</v>
      </c>
      <c r="E4" s="173"/>
      <c r="F4" s="173"/>
      <c r="G4" s="173"/>
      <c r="H4" s="173"/>
      <c r="I4" s="173"/>
      <c r="J4" s="173"/>
      <c r="K4" s="173"/>
      <c r="L4" s="173"/>
      <c r="M4" s="170"/>
    </row>
    <row r="5" spans="1:13" ht="20.45" customHeight="1" x14ac:dyDescent="0.2">
      <c r="A5" s="162"/>
      <c r="B5" s="165"/>
      <c r="C5" s="162"/>
      <c r="D5" s="169" t="s">
        <v>7</v>
      </c>
      <c r="E5" s="170"/>
      <c r="F5" s="167" t="s">
        <v>8</v>
      </c>
      <c r="G5" s="168"/>
      <c r="H5" s="169" t="s">
        <v>9</v>
      </c>
      <c r="I5" s="170"/>
      <c r="J5" s="171" t="s">
        <v>10</v>
      </c>
      <c r="K5" s="172"/>
      <c r="L5" s="167" t="s">
        <v>11</v>
      </c>
      <c r="M5" s="168"/>
    </row>
    <row r="6" spans="1:13" ht="20.25" customHeight="1" x14ac:dyDescent="0.2">
      <c r="A6" s="163"/>
      <c r="B6" s="166"/>
      <c r="C6" s="163"/>
      <c r="D6" s="3" t="s">
        <v>12</v>
      </c>
      <c r="E6" s="41" t="s">
        <v>13</v>
      </c>
      <c r="F6" s="1" t="s">
        <v>12</v>
      </c>
      <c r="G6" s="1" t="s">
        <v>13</v>
      </c>
      <c r="H6" s="2" t="s">
        <v>12</v>
      </c>
      <c r="I6" s="1" t="s">
        <v>13</v>
      </c>
      <c r="J6" s="3" t="s">
        <v>12</v>
      </c>
      <c r="K6" s="3" t="s">
        <v>13</v>
      </c>
      <c r="L6" s="1" t="s">
        <v>12</v>
      </c>
      <c r="M6" s="2" t="s">
        <v>13</v>
      </c>
    </row>
    <row r="7" spans="1:13" ht="29.1" customHeight="1" x14ac:dyDescent="0.2">
      <c r="A7" s="4" t="s">
        <v>14</v>
      </c>
      <c r="B7" s="5" t="s">
        <v>15</v>
      </c>
      <c r="C7" s="6">
        <v>488</v>
      </c>
      <c r="D7" s="159">
        <v>94</v>
      </c>
      <c r="E7" s="160"/>
      <c r="F7" s="159">
        <v>95</v>
      </c>
      <c r="G7" s="160"/>
      <c r="H7" s="159">
        <v>102</v>
      </c>
      <c r="I7" s="160"/>
      <c r="J7" s="159">
        <v>103</v>
      </c>
      <c r="K7" s="160"/>
      <c r="L7" s="159">
        <v>94</v>
      </c>
      <c r="M7" s="160"/>
    </row>
    <row r="8" spans="1:13" ht="28.7" customHeight="1" x14ac:dyDescent="0.2">
      <c r="A8" s="4" t="s">
        <v>16</v>
      </c>
      <c r="B8" s="5" t="s">
        <v>17</v>
      </c>
      <c r="C8" s="6">
        <v>488</v>
      </c>
      <c r="D8" s="7">
        <v>94</v>
      </c>
      <c r="E8" s="50">
        <v>1</v>
      </c>
      <c r="F8" s="8">
        <v>95</v>
      </c>
      <c r="G8" s="9">
        <v>1</v>
      </c>
      <c r="H8" s="10">
        <v>102</v>
      </c>
      <c r="I8" s="11">
        <v>100</v>
      </c>
      <c r="J8" s="10">
        <v>103</v>
      </c>
      <c r="K8" s="12">
        <v>1</v>
      </c>
      <c r="L8" s="8">
        <v>94</v>
      </c>
      <c r="M8" s="13">
        <v>1</v>
      </c>
    </row>
    <row r="9" spans="1:13" ht="28.7" customHeight="1" x14ac:dyDescent="0.2">
      <c r="A9" s="4" t="s">
        <v>18</v>
      </c>
      <c r="B9" s="153" t="s">
        <v>19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5"/>
    </row>
    <row r="10" spans="1:13" ht="39.75" customHeight="1" x14ac:dyDescent="0.2">
      <c r="A10" s="14">
        <v>1</v>
      </c>
      <c r="B10" s="185" t="s">
        <v>125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7"/>
    </row>
    <row r="11" spans="1:13" ht="28.7" customHeight="1" x14ac:dyDescent="0.2">
      <c r="A11" s="51">
        <v>1.1000000000000001</v>
      </c>
      <c r="B11" s="158" t="s">
        <v>20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ht="50.1" customHeight="1" x14ac:dyDescent="0.2">
      <c r="A12" s="16" t="s">
        <v>21</v>
      </c>
      <c r="B12" s="52" t="s">
        <v>22</v>
      </c>
      <c r="C12" s="53">
        <v>394</v>
      </c>
      <c r="D12" s="144">
        <v>94</v>
      </c>
      <c r="E12" s="145"/>
      <c r="F12" s="144">
        <v>95</v>
      </c>
      <c r="G12" s="145"/>
      <c r="H12" s="144">
        <v>102</v>
      </c>
      <c r="I12" s="145"/>
      <c r="J12" s="144">
        <v>103</v>
      </c>
      <c r="K12" s="145"/>
      <c r="L12" s="46"/>
      <c r="M12" s="47"/>
    </row>
    <row r="13" spans="1:13" ht="31.5" customHeight="1" x14ac:dyDescent="0.2">
      <c r="A13" s="16" t="s">
        <v>23</v>
      </c>
      <c r="B13" s="18" t="s">
        <v>24</v>
      </c>
      <c r="C13" s="103" t="s">
        <v>83</v>
      </c>
      <c r="D13" s="104">
        <v>76</v>
      </c>
      <c r="E13" s="105">
        <f>D13/94%</f>
        <v>80.851063829787236</v>
      </c>
      <c r="F13" s="99">
        <v>77</v>
      </c>
      <c r="G13" s="100">
        <f>F13/95%</f>
        <v>81.05263157894737</v>
      </c>
      <c r="H13" s="101">
        <v>78</v>
      </c>
      <c r="I13" s="100">
        <f>H13/102%</f>
        <v>76.470588235294116</v>
      </c>
      <c r="J13" s="101">
        <v>86</v>
      </c>
      <c r="K13" s="100">
        <f>J13/103%</f>
        <v>83.495145631067956</v>
      </c>
      <c r="L13" s="48"/>
      <c r="M13" s="48"/>
    </row>
    <row r="14" spans="1:13" ht="31.5" customHeight="1" x14ac:dyDescent="0.2">
      <c r="A14" s="16" t="s">
        <v>25</v>
      </c>
      <c r="B14" s="18" t="s">
        <v>26</v>
      </c>
      <c r="C14" s="103" t="s">
        <v>84</v>
      </c>
      <c r="D14" s="106">
        <v>14</v>
      </c>
      <c r="E14" s="105">
        <f>D14/94%</f>
        <v>14.893617021276597</v>
      </c>
      <c r="F14" s="99">
        <v>18</v>
      </c>
      <c r="G14" s="100">
        <f>F14/95%</f>
        <v>18.947368421052634</v>
      </c>
      <c r="H14" s="101">
        <v>24</v>
      </c>
      <c r="I14" s="100">
        <f>H14/102%</f>
        <v>23.52941176470588</v>
      </c>
      <c r="J14" s="101">
        <v>17</v>
      </c>
      <c r="K14" s="100">
        <f>J14/103%</f>
        <v>16.504854368932037</v>
      </c>
      <c r="L14" s="48"/>
      <c r="M14" s="48"/>
    </row>
    <row r="15" spans="1:13" ht="31.5" customHeight="1" x14ac:dyDescent="0.2">
      <c r="A15" s="16" t="s">
        <v>27</v>
      </c>
      <c r="B15" s="18" t="s">
        <v>28</v>
      </c>
      <c r="C15" s="103" t="s">
        <v>85</v>
      </c>
      <c r="D15" s="106">
        <v>4</v>
      </c>
      <c r="E15" s="105">
        <v>4.2</v>
      </c>
      <c r="F15" s="99"/>
      <c r="G15" s="101"/>
      <c r="H15" s="101"/>
      <c r="I15" s="101"/>
      <c r="J15" s="101"/>
      <c r="K15" s="101"/>
      <c r="L15" s="48"/>
      <c r="M15" s="48"/>
    </row>
    <row r="16" spans="1:13" ht="26.1" customHeight="1" x14ac:dyDescent="0.2">
      <c r="A16" s="56" t="s">
        <v>66</v>
      </c>
      <c r="B16" s="17" t="s">
        <v>29</v>
      </c>
      <c r="C16" s="53">
        <v>394</v>
      </c>
      <c r="D16" s="140">
        <v>94</v>
      </c>
      <c r="E16" s="141"/>
      <c r="F16" s="140">
        <v>95</v>
      </c>
      <c r="G16" s="141"/>
      <c r="H16" s="140">
        <v>102</v>
      </c>
      <c r="I16" s="141"/>
      <c r="J16" s="140">
        <v>103</v>
      </c>
      <c r="K16" s="141"/>
      <c r="L16" s="49"/>
      <c r="M16" s="49"/>
    </row>
    <row r="17" spans="1:15" ht="31.5" customHeight="1" x14ac:dyDescent="0.2">
      <c r="A17" s="16" t="s">
        <v>23</v>
      </c>
      <c r="B17" s="18" t="s">
        <v>24</v>
      </c>
      <c r="C17" s="103" t="s">
        <v>86</v>
      </c>
      <c r="D17" s="107">
        <v>76</v>
      </c>
      <c r="E17" s="108">
        <v>80.8</v>
      </c>
      <c r="F17" s="107">
        <v>77</v>
      </c>
      <c r="G17" s="109">
        <f>F17/95%</f>
        <v>81.05263157894737</v>
      </c>
      <c r="H17" s="107">
        <v>78</v>
      </c>
      <c r="I17" s="109">
        <f>H17/102%</f>
        <v>76.470588235294116</v>
      </c>
      <c r="J17" s="110">
        <v>82</v>
      </c>
      <c r="K17" s="111">
        <f>J17/103%</f>
        <v>79.611650485436897</v>
      </c>
      <c r="L17" t="s">
        <v>67</v>
      </c>
      <c r="N17">
        <v>8</v>
      </c>
      <c r="O17" t="s">
        <v>68</v>
      </c>
    </row>
    <row r="18" spans="1:15" ht="34.5" customHeight="1" x14ac:dyDescent="0.2">
      <c r="A18" s="16" t="s">
        <v>25</v>
      </c>
      <c r="B18" s="18" t="s">
        <v>26</v>
      </c>
      <c r="C18" s="103" t="s">
        <v>87</v>
      </c>
      <c r="D18" s="107">
        <v>15</v>
      </c>
      <c r="E18" s="108">
        <f t="shared" ref="E18:E19" si="0">D18/94%</f>
        <v>15.957446808510639</v>
      </c>
      <c r="F18" s="107">
        <v>18</v>
      </c>
      <c r="G18" s="109">
        <f>F18/95%</f>
        <v>18.947368421052634</v>
      </c>
      <c r="H18" s="107">
        <v>24</v>
      </c>
      <c r="I18" s="109">
        <f>H18/102%</f>
        <v>23.52941176470588</v>
      </c>
      <c r="J18" s="110">
        <v>21</v>
      </c>
      <c r="K18" s="111">
        <f>J18/103%</f>
        <v>20.388349514563107</v>
      </c>
      <c r="M18" t="s">
        <v>69</v>
      </c>
    </row>
    <row r="19" spans="1:15" ht="31.5" customHeight="1" x14ac:dyDescent="0.2">
      <c r="A19" s="16" t="s">
        <v>27</v>
      </c>
      <c r="B19" s="18" t="s">
        <v>28</v>
      </c>
      <c r="C19" s="103" t="s">
        <v>88</v>
      </c>
      <c r="D19" s="107">
        <v>3</v>
      </c>
      <c r="E19" s="108">
        <f t="shared" si="0"/>
        <v>3.191489361702128</v>
      </c>
      <c r="F19" s="101"/>
      <c r="G19" s="101"/>
      <c r="H19" s="107"/>
      <c r="I19" s="112"/>
      <c r="J19" s="113"/>
      <c r="K19" s="114"/>
    </row>
    <row r="20" spans="1:15" ht="23.25" customHeight="1" x14ac:dyDescent="0.2">
      <c r="A20" s="56" t="s">
        <v>65</v>
      </c>
      <c r="B20" s="17" t="s">
        <v>30</v>
      </c>
      <c r="C20" s="53">
        <v>394</v>
      </c>
      <c r="D20" s="140">
        <v>94</v>
      </c>
      <c r="E20" s="141"/>
      <c r="F20" s="140">
        <v>95</v>
      </c>
      <c r="G20" s="141"/>
      <c r="H20" s="140">
        <v>102</v>
      </c>
      <c r="I20" s="141"/>
      <c r="J20" s="140">
        <v>103</v>
      </c>
      <c r="K20" s="141"/>
    </row>
    <row r="21" spans="1:15" ht="31.5" customHeight="1" x14ac:dyDescent="0.2">
      <c r="A21" s="16" t="s">
        <v>23</v>
      </c>
      <c r="B21" s="18" t="s">
        <v>24</v>
      </c>
      <c r="C21" s="103" t="s">
        <v>86</v>
      </c>
      <c r="D21" s="107">
        <v>75</v>
      </c>
      <c r="E21" s="108">
        <f>D21/94%</f>
        <v>79.787234042553195</v>
      </c>
      <c r="F21" s="107">
        <v>77</v>
      </c>
      <c r="G21" s="109">
        <f>F21/95%</f>
        <v>81.05263157894737</v>
      </c>
      <c r="H21" s="107">
        <v>78</v>
      </c>
      <c r="I21" s="109">
        <f>H21/102%</f>
        <v>76.470588235294116</v>
      </c>
      <c r="J21" s="115">
        <v>83</v>
      </c>
      <c r="K21" s="111">
        <f>J21/103%</f>
        <v>80.582524271844662</v>
      </c>
    </row>
    <row r="22" spans="1:15" ht="31.5" customHeight="1" x14ac:dyDescent="0.2">
      <c r="A22" s="16" t="s">
        <v>25</v>
      </c>
      <c r="B22" s="18" t="s">
        <v>26</v>
      </c>
      <c r="C22" s="103" t="s">
        <v>87</v>
      </c>
      <c r="D22" s="107">
        <v>16</v>
      </c>
      <c r="E22" s="108">
        <f t="shared" ref="E22:E23" si="1">D22/94%</f>
        <v>17.021276595744681</v>
      </c>
      <c r="F22" s="107">
        <v>18</v>
      </c>
      <c r="G22" s="109">
        <f>F22/95%</f>
        <v>18.947368421052634</v>
      </c>
      <c r="H22" s="107">
        <v>24</v>
      </c>
      <c r="I22" s="109">
        <f>H22/102%</f>
        <v>23.52941176470588</v>
      </c>
      <c r="J22" s="115">
        <v>20</v>
      </c>
      <c r="K22" s="111">
        <f>J22/103%</f>
        <v>19.417475728155338</v>
      </c>
    </row>
    <row r="23" spans="1:15" ht="31.5" customHeight="1" x14ac:dyDescent="0.2">
      <c r="A23" s="16" t="s">
        <v>27</v>
      </c>
      <c r="B23" s="18" t="s">
        <v>28</v>
      </c>
      <c r="C23" s="103" t="s">
        <v>88</v>
      </c>
      <c r="D23" s="107">
        <v>3</v>
      </c>
      <c r="E23" s="108">
        <f t="shared" si="1"/>
        <v>3.191489361702128</v>
      </c>
      <c r="F23" s="114"/>
      <c r="G23" s="101"/>
      <c r="H23" s="107"/>
      <c r="I23" s="112"/>
      <c r="J23" s="112"/>
      <c r="K23" s="114"/>
    </row>
    <row r="24" spans="1:15" ht="18.75" x14ac:dyDescent="0.2">
      <c r="A24" s="15">
        <v>1.2</v>
      </c>
      <c r="B24" s="146"/>
      <c r="C24" s="147"/>
      <c r="D24" s="147"/>
      <c r="E24" s="147"/>
      <c r="F24" s="147"/>
      <c r="G24" s="147"/>
      <c r="H24" s="147"/>
      <c r="I24" s="147"/>
      <c r="J24" s="42"/>
      <c r="K24" s="42"/>
    </row>
    <row r="25" spans="1:15" ht="18.75" x14ac:dyDescent="0.2">
      <c r="A25" s="16" t="s">
        <v>31</v>
      </c>
      <c r="B25" s="18" t="s">
        <v>32</v>
      </c>
      <c r="C25" s="53">
        <v>394</v>
      </c>
      <c r="D25" s="140">
        <v>94</v>
      </c>
      <c r="E25" s="141"/>
      <c r="F25" s="140">
        <v>95</v>
      </c>
      <c r="G25" s="141"/>
      <c r="H25" s="140">
        <v>102</v>
      </c>
      <c r="I25" s="141"/>
      <c r="J25" s="140">
        <v>103</v>
      </c>
      <c r="K25" s="141"/>
    </row>
    <row r="26" spans="1:15" ht="33" x14ac:dyDescent="0.2">
      <c r="A26" s="16" t="s">
        <v>23</v>
      </c>
      <c r="B26" s="18" t="s">
        <v>24</v>
      </c>
      <c r="C26" s="97" t="s">
        <v>89</v>
      </c>
      <c r="D26" s="116">
        <v>77</v>
      </c>
      <c r="E26" s="117">
        <f>D26/94%</f>
        <v>81.914893617021278</v>
      </c>
      <c r="F26" s="116">
        <v>77</v>
      </c>
      <c r="G26" s="117">
        <f>F26/95%</f>
        <v>81.05263157894737</v>
      </c>
      <c r="H26" s="116">
        <v>78</v>
      </c>
      <c r="I26" s="118">
        <f>H26/102%</f>
        <v>76.470588235294116</v>
      </c>
      <c r="J26" s="114">
        <v>83</v>
      </c>
      <c r="K26" s="111">
        <f>J26/103%</f>
        <v>80.582524271844662</v>
      </c>
    </row>
    <row r="27" spans="1:15" ht="33" x14ac:dyDescent="0.2">
      <c r="A27" s="16" t="s">
        <v>25</v>
      </c>
      <c r="B27" s="18" t="s">
        <v>26</v>
      </c>
      <c r="C27" s="97" t="s">
        <v>90</v>
      </c>
      <c r="D27" s="116">
        <v>14</v>
      </c>
      <c r="E27" s="117">
        <f t="shared" ref="E27:E28" si="2">D27/94%</f>
        <v>14.893617021276597</v>
      </c>
      <c r="F27" s="116">
        <v>18</v>
      </c>
      <c r="G27" s="117">
        <f>F27/95%</f>
        <v>18.947368421052634</v>
      </c>
      <c r="H27" s="116">
        <v>24</v>
      </c>
      <c r="I27" s="118">
        <f>H27/102%</f>
        <v>23.52941176470588</v>
      </c>
      <c r="J27" s="114">
        <v>20</v>
      </c>
      <c r="K27" s="111">
        <f>J27/103%</f>
        <v>19.417475728155338</v>
      </c>
    </row>
    <row r="28" spans="1:15" ht="37.5" x14ac:dyDescent="0.2">
      <c r="A28" s="16" t="s">
        <v>27</v>
      </c>
      <c r="B28" s="18" t="s">
        <v>28</v>
      </c>
      <c r="C28" s="97" t="s">
        <v>88</v>
      </c>
      <c r="D28" s="116">
        <v>3</v>
      </c>
      <c r="E28" s="117">
        <f t="shared" si="2"/>
        <v>3.191489361702128</v>
      </c>
      <c r="F28" s="92"/>
      <c r="G28" s="92"/>
      <c r="H28" s="92"/>
      <c r="I28" s="93"/>
      <c r="J28" s="114"/>
      <c r="K28" s="114"/>
    </row>
    <row r="29" spans="1:15" ht="18.75" x14ac:dyDescent="0.2">
      <c r="A29" s="16" t="s">
        <v>33</v>
      </c>
      <c r="B29" s="18" t="s">
        <v>34</v>
      </c>
      <c r="C29" s="53">
        <v>394</v>
      </c>
      <c r="D29" s="140">
        <v>94</v>
      </c>
      <c r="E29" s="141"/>
      <c r="F29" s="140">
        <v>95</v>
      </c>
      <c r="G29" s="141"/>
      <c r="H29" s="140">
        <v>102</v>
      </c>
      <c r="I29" s="141"/>
      <c r="J29" s="140">
        <v>103</v>
      </c>
      <c r="K29" s="141"/>
    </row>
    <row r="30" spans="1:15" ht="33" x14ac:dyDescent="0.2">
      <c r="A30" s="16" t="s">
        <v>23</v>
      </c>
      <c r="B30" s="18" t="s">
        <v>24</v>
      </c>
      <c r="C30" s="97" t="s">
        <v>91</v>
      </c>
      <c r="D30" s="116">
        <v>75</v>
      </c>
      <c r="E30" s="117">
        <v>79.7</v>
      </c>
      <c r="F30" s="116">
        <v>77</v>
      </c>
      <c r="G30" s="117">
        <f>F30/95%</f>
        <v>81.05263157894737</v>
      </c>
      <c r="H30" s="116">
        <v>78</v>
      </c>
      <c r="I30" s="120">
        <f>H30/102%</f>
        <v>76.470588235294116</v>
      </c>
      <c r="J30" s="114">
        <v>84</v>
      </c>
      <c r="K30" s="111">
        <f>J30/103%</f>
        <v>81.553398058252426</v>
      </c>
    </row>
    <row r="31" spans="1:15" ht="33" x14ac:dyDescent="0.2">
      <c r="A31" s="16" t="s">
        <v>25</v>
      </c>
      <c r="B31" s="18" t="s">
        <v>26</v>
      </c>
      <c r="C31" s="97" t="s">
        <v>92</v>
      </c>
      <c r="D31" s="116">
        <v>15</v>
      </c>
      <c r="E31" s="117">
        <f t="shared" ref="E31:E32" si="3">D31/94%</f>
        <v>15.957446808510639</v>
      </c>
      <c r="F31" s="116">
        <v>18</v>
      </c>
      <c r="G31" s="117">
        <f>F31/95%</f>
        <v>18.947368421052634</v>
      </c>
      <c r="H31" s="116">
        <v>24</v>
      </c>
      <c r="I31" s="120">
        <f>H31/102%</f>
        <v>23.52941176470588</v>
      </c>
      <c r="J31" s="114">
        <v>19</v>
      </c>
      <c r="K31" s="111">
        <f>J31/103%</f>
        <v>18.446601941747574</v>
      </c>
    </row>
    <row r="32" spans="1:15" ht="37.5" x14ac:dyDescent="0.2">
      <c r="A32" s="68" t="s">
        <v>27</v>
      </c>
      <c r="B32" s="69" t="s">
        <v>28</v>
      </c>
      <c r="C32" s="121" t="s">
        <v>85</v>
      </c>
      <c r="D32" s="116">
        <v>4</v>
      </c>
      <c r="E32" s="117">
        <f t="shared" si="3"/>
        <v>4.2553191489361701</v>
      </c>
      <c r="F32" s="92"/>
      <c r="G32" s="92"/>
      <c r="H32" s="122"/>
      <c r="I32" s="123"/>
      <c r="J32" s="114"/>
      <c r="K32" s="114"/>
    </row>
    <row r="33" spans="1:11" ht="18.75" x14ac:dyDescent="0.2">
      <c r="A33" s="66"/>
      <c r="B33" s="67"/>
      <c r="C33" s="36"/>
      <c r="D33" s="58"/>
      <c r="E33" s="59"/>
      <c r="F33" s="60"/>
      <c r="G33" s="60"/>
      <c r="H33" s="58"/>
      <c r="I33" s="61"/>
      <c r="J33" s="148"/>
      <c r="K33" s="148"/>
    </row>
    <row r="34" spans="1:11" ht="18.75" x14ac:dyDescent="0.2">
      <c r="A34" s="64"/>
      <c r="B34" s="65"/>
      <c r="C34" s="57"/>
      <c r="D34" s="58"/>
      <c r="E34" s="59"/>
      <c r="F34" s="60"/>
      <c r="G34" s="60"/>
      <c r="H34" s="58"/>
      <c r="I34" s="61"/>
      <c r="J34" s="87"/>
      <c r="K34" s="88"/>
    </row>
    <row r="35" spans="1:11" ht="18.75" x14ac:dyDescent="0.2">
      <c r="A35" s="70" t="s">
        <v>70</v>
      </c>
      <c r="B35" s="71" t="s">
        <v>71</v>
      </c>
      <c r="C35" s="53">
        <v>205</v>
      </c>
      <c r="D35" s="140">
        <v>94</v>
      </c>
      <c r="E35" s="141"/>
      <c r="F35" s="140">
        <v>95</v>
      </c>
      <c r="G35" s="141"/>
      <c r="H35" s="140">
        <v>102</v>
      </c>
      <c r="I35" s="141"/>
      <c r="J35" s="140">
        <v>103</v>
      </c>
      <c r="K35" s="141"/>
    </row>
    <row r="36" spans="1:11" ht="33" x14ac:dyDescent="0.2">
      <c r="A36" s="16" t="s">
        <v>23</v>
      </c>
      <c r="B36" s="18" t="s">
        <v>24</v>
      </c>
      <c r="C36" s="124" t="s">
        <v>93</v>
      </c>
      <c r="D36" s="102"/>
      <c r="E36" s="125"/>
      <c r="F36" s="43"/>
      <c r="G36" s="43"/>
      <c r="H36" s="54">
        <v>78</v>
      </c>
      <c r="I36" s="89">
        <f>H36/102%</f>
        <v>76.470588235294116</v>
      </c>
      <c r="J36" s="62">
        <v>82</v>
      </c>
      <c r="K36" s="90">
        <f>J36/103%</f>
        <v>79.611650485436897</v>
      </c>
    </row>
    <row r="37" spans="1:11" ht="33" x14ac:dyDescent="0.2">
      <c r="A37" s="16" t="s">
        <v>25</v>
      </c>
      <c r="B37" s="18" t="s">
        <v>26</v>
      </c>
      <c r="C37" s="124" t="s">
        <v>94</v>
      </c>
      <c r="D37" s="102"/>
      <c r="E37" s="125"/>
      <c r="F37" s="43"/>
      <c r="G37" s="43"/>
      <c r="H37" s="54">
        <v>24</v>
      </c>
      <c r="I37" s="89">
        <f>H37/102%</f>
        <v>23.52941176470588</v>
      </c>
      <c r="J37" s="62">
        <v>21</v>
      </c>
      <c r="K37" s="90">
        <f>J37/103%</f>
        <v>20.388349514563107</v>
      </c>
    </row>
    <row r="38" spans="1:11" ht="37.5" x14ac:dyDescent="0.2">
      <c r="A38" s="68" t="s">
        <v>27</v>
      </c>
      <c r="B38" s="69" t="s">
        <v>28</v>
      </c>
      <c r="C38" s="124">
        <v>0</v>
      </c>
      <c r="D38" s="102"/>
      <c r="E38" s="125"/>
      <c r="F38" s="43"/>
      <c r="G38" s="43"/>
      <c r="H38" s="54"/>
      <c r="I38" s="45"/>
      <c r="J38" s="62"/>
      <c r="K38" s="63"/>
    </row>
    <row r="39" spans="1:11" ht="18.75" x14ac:dyDescent="0.2">
      <c r="A39" s="70" t="s">
        <v>72</v>
      </c>
      <c r="B39" s="71" t="s">
        <v>73</v>
      </c>
      <c r="C39" s="126">
        <v>205</v>
      </c>
      <c r="D39" s="142">
        <v>94</v>
      </c>
      <c r="E39" s="143"/>
      <c r="F39" s="140">
        <v>95</v>
      </c>
      <c r="G39" s="141"/>
      <c r="H39" s="140">
        <v>102</v>
      </c>
      <c r="I39" s="141"/>
      <c r="J39" s="140">
        <v>103</v>
      </c>
      <c r="K39" s="141"/>
    </row>
    <row r="40" spans="1:11" ht="33" x14ac:dyDescent="0.2">
      <c r="A40" s="16" t="s">
        <v>23</v>
      </c>
      <c r="B40" s="18" t="s">
        <v>24</v>
      </c>
      <c r="C40" s="124" t="s">
        <v>96</v>
      </c>
      <c r="D40" s="102"/>
      <c r="E40" s="125"/>
      <c r="F40" s="43"/>
      <c r="G40" s="43"/>
      <c r="H40" s="54">
        <v>78</v>
      </c>
      <c r="I40" s="89">
        <f>H40/102%</f>
        <v>76.470588235294116</v>
      </c>
      <c r="J40" s="62">
        <v>84</v>
      </c>
      <c r="K40" s="90">
        <f>J40/103%</f>
        <v>81.553398058252426</v>
      </c>
    </row>
    <row r="41" spans="1:11" ht="33" x14ac:dyDescent="0.2">
      <c r="A41" s="16" t="s">
        <v>25</v>
      </c>
      <c r="B41" s="18" t="s">
        <v>26</v>
      </c>
      <c r="C41" s="124" t="s">
        <v>95</v>
      </c>
      <c r="D41" s="102"/>
      <c r="E41" s="125"/>
      <c r="F41" s="43"/>
      <c r="G41" s="43"/>
      <c r="H41" s="54">
        <v>24</v>
      </c>
      <c r="I41" s="89">
        <f>H41/102%</f>
        <v>23.52941176470588</v>
      </c>
      <c r="J41" s="62">
        <v>19</v>
      </c>
      <c r="K41" s="90">
        <f>J41/103%</f>
        <v>18.446601941747574</v>
      </c>
    </row>
    <row r="42" spans="1:11" ht="37.5" x14ac:dyDescent="0.2">
      <c r="A42" s="68" t="s">
        <v>27</v>
      </c>
      <c r="B42" s="69" t="s">
        <v>28</v>
      </c>
      <c r="C42" s="57"/>
      <c r="D42" s="54"/>
      <c r="E42" s="44"/>
      <c r="F42" s="43"/>
      <c r="G42" s="43"/>
      <c r="H42" s="54"/>
      <c r="I42" s="45"/>
      <c r="J42" s="62"/>
      <c r="K42" s="63"/>
    </row>
    <row r="43" spans="1:11" ht="18.75" x14ac:dyDescent="0.2">
      <c r="A43" s="56" t="s">
        <v>74</v>
      </c>
      <c r="B43" s="18" t="s">
        <v>35</v>
      </c>
      <c r="C43" s="53">
        <v>394</v>
      </c>
      <c r="D43" s="140">
        <v>94</v>
      </c>
      <c r="E43" s="141"/>
      <c r="F43" s="140">
        <v>95</v>
      </c>
      <c r="G43" s="141"/>
      <c r="H43" s="140">
        <v>102</v>
      </c>
      <c r="I43" s="141"/>
      <c r="J43" s="140">
        <v>103</v>
      </c>
      <c r="K43" s="141"/>
    </row>
    <row r="44" spans="1:11" ht="18.75" x14ac:dyDescent="0.2">
      <c r="A44" s="16" t="s">
        <v>23</v>
      </c>
      <c r="B44" s="18" t="s">
        <v>24</v>
      </c>
      <c r="C44" s="19">
        <v>312</v>
      </c>
      <c r="D44" s="22">
        <v>75</v>
      </c>
      <c r="E44" s="85">
        <f>D44/94%</f>
        <v>79.787234042553195</v>
      </c>
      <c r="F44" s="22">
        <v>76</v>
      </c>
      <c r="G44" s="85">
        <f>F44/95%</f>
        <v>80</v>
      </c>
      <c r="H44" s="22">
        <v>78</v>
      </c>
      <c r="I44" s="86">
        <f>H44/102%</f>
        <v>76.470588235294116</v>
      </c>
      <c r="J44" s="42">
        <v>83</v>
      </c>
      <c r="K44" s="79">
        <f>J44/103%</f>
        <v>80.582524271844662</v>
      </c>
    </row>
    <row r="45" spans="1:11" ht="18.75" x14ac:dyDescent="0.2">
      <c r="A45" s="16" t="s">
        <v>25</v>
      </c>
      <c r="B45" s="18" t="s">
        <v>26</v>
      </c>
      <c r="C45" s="19">
        <v>79</v>
      </c>
      <c r="D45" s="22">
        <v>16</v>
      </c>
      <c r="E45" s="85">
        <f>D45/94%</f>
        <v>17.021276595744681</v>
      </c>
      <c r="F45" s="22">
        <v>19</v>
      </c>
      <c r="G45" s="85">
        <f>F45/95%</f>
        <v>20</v>
      </c>
      <c r="H45" s="22">
        <v>24</v>
      </c>
      <c r="I45" s="86">
        <f>H45/102%</f>
        <v>23.52941176470588</v>
      </c>
      <c r="J45" s="42">
        <v>20</v>
      </c>
      <c r="K45" s="79">
        <f>J45/103%</f>
        <v>19.417475728155338</v>
      </c>
    </row>
    <row r="46" spans="1:11" ht="37.5" x14ac:dyDescent="0.2">
      <c r="A46" s="16" t="s">
        <v>27</v>
      </c>
      <c r="B46" s="18" t="s">
        <v>28</v>
      </c>
      <c r="C46" s="19">
        <v>3</v>
      </c>
      <c r="D46" s="22">
        <v>3</v>
      </c>
      <c r="E46" s="85">
        <f>D46/94%</f>
        <v>3.191489361702128</v>
      </c>
      <c r="F46" s="21"/>
      <c r="G46" s="21"/>
      <c r="H46" s="22"/>
      <c r="I46" s="20"/>
      <c r="J46" s="42"/>
      <c r="K46" s="42"/>
    </row>
    <row r="47" spans="1:11" ht="18.75" x14ac:dyDescent="0.2">
      <c r="A47" s="56" t="s">
        <v>75</v>
      </c>
      <c r="B47" s="18" t="s">
        <v>36</v>
      </c>
      <c r="C47" s="53">
        <v>394</v>
      </c>
      <c r="D47" s="140">
        <v>94</v>
      </c>
      <c r="E47" s="141"/>
      <c r="F47" s="140">
        <v>95</v>
      </c>
      <c r="G47" s="141"/>
      <c r="H47" s="140">
        <v>102</v>
      </c>
      <c r="I47" s="141"/>
      <c r="J47" s="140">
        <v>103</v>
      </c>
      <c r="K47" s="141"/>
    </row>
    <row r="48" spans="1:11" ht="25.5" x14ac:dyDescent="0.2">
      <c r="A48" s="16" t="s">
        <v>23</v>
      </c>
      <c r="B48" s="18" t="s">
        <v>24</v>
      </c>
      <c r="C48" s="127" t="s">
        <v>89</v>
      </c>
      <c r="D48" s="22">
        <v>77</v>
      </c>
      <c r="E48" s="85">
        <f>D48/94%</f>
        <v>81.914893617021278</v>
      </c>
      <c r="F48" s="22">
        <v>76</v>
      </c>
      <c r="G48" s="85">
        <f>F48/95%</f>
        <v>80</v>
      </c>
      <c r="H48" s="22">
        <v>78</v>
      </c>
      <c r="I48" s="86">
        <f>H48/102%</f>
        <v>76.470588235294116</v>
      </c>
      <c r="J48" s="42">
        <v>84</v>
      </c>
      <c r="K48" s="79">
        <f>J48/103%</f>
        <v>81.553398058252426</v>
      </c>
    </row>
    <row r="49" spans="1:14" ht="25.5" x14ac:dyDescent="0.2">
      <c r="A49" s="16" t="s">
        <v>25</v>
      </c>
      <c r="B49" s="18" t="s">
        <v>26</v>
      </c>
      <c r="C49" s="127" t="s">
        <v>92</v>
      </c>
      <c r="D49" s="22">
        <v>14</v>
      </c>
      <c r="E49" s="85">
        <f>D49/94%</f>
        <v>14.893617021276597</v>
      </c>
      <c r="F49" s="55">
        <v>19</v>
      </c>
      <c r="G49" s="85">
        <f>F49/95%</f>
        <v>20</v>
      </c>
      <c r="H49" s="55">
        <v>24</v>
      </c>
      <c r="I49" s="86">
        <f>H49/102%</f>
        <v>23.52941176470588</v>
      </c>
      <c r="J49" s="42">
        <v>19</v>
      </c>
      <c r="K49" s="79">
        <f>J49/103%</f>
        <v>18.446601941747574</v>
      </c>
    </row>
    <row r="50" spans="1:14" ht="37.5" x14ac:dyDescent="0.2">
      <c r="A50" s="16" t="s">
        <v>27</v>
      </c>
      <c r="B50" s="18" t="s">
        <v>28</v>
      </c>
      <c r="C50" s="127" t="s">
        <v>88</v>
      </c>
      <c r="D50" s="22">
        <v>3</v>
      </c>
      <c r="E50" s="85">
        <f>D50/94%</f>
        <v>3.191489361702128</v>
      </c>
      <c r="F50" s="21"/>
      <c r="G50" s="21"/>
      <c r="H50" s="22"/>
      <c r="I50" s="20"/>
      <c r="J50" s="42"/>
      <c r="K50" s="42"/>
    </row>
    <row r="51" spans="1:14" ht="18.75" x14ac:dyDescent="0.2">
      <c r="A51" s="56" t="s">
        <v>76</v>
      </c>
      <c r="B51" s="18" t="s">
        <v>37</v>
      </c>
      <c r="C51" s="53">
        <v>394</v>
      </c>
      <c r="D51" s="140">
        <v>94</v>
      </c>
      <c r="E51" s="141"/>
      <c r="F51" s="140">
        <v>95</v>
      </c>
      <c r="G51" s="141"/>
      <c r="H51" s="140">
        <v>102</v>
      </c>
      <c r="I51" s="141"/>
      <c r="J51" s="140">
        <v>103</v>
      </c>
      <c r="K51" s="141"/>
    </row>
    <row r="52" spans="1:14" ht="33" x14ac:dyDescent="0.2">
      <c r="A52" s="16" t="s">
        <v>23</v>
      </c>
      <c r="B52" s="18" t="s">
        <v>24</v>
      </c>
      <c r="C52" s="119" t="s">
        <v>89</v>
      </c>
      <c r="D52" s="22">
        <v>77</v>
      </c>
      <c r="E52" s="85">
        <f>D52/94%</f>
        <v>81.914893617021278</v>
      </c>
      <c r="F52" s="22">
        <v>76</v>
      </c>
      <c r="G52" s="85">
        <f>F52/95%</f>
        <v>80</v>
      </c>
      <c r="H52" s="22">
        <v>78</v>
      </c>
      <c r="I52" s="86">
        <f>H52/102%</f>
        <v>76.470588235294116</v>
      </c>
      <c r="J52" s="42">
        <v>84</v>
      </c>
      <c r="K52" s="79">
        <f>J52/103%</f>
        <v>81.553398058252426</v>
      </c>
    </row>
    <row r="53" spans="1:14" ht="25.5" x14ac:dyDescent="0.2">
      <c r="A53" s="16" t="s">
        <v>25</v>
      </c>
      <c r="B53" s="18" t="s">
        <v>26</v>
      </c>
      <c r="C53" s="127" t="s">
        <v>97</v>
      </c>
      <c r="D53" s="22">
        <v>14</v>
      </c>
      <c r="E53" s="85">
        <f t="shared" ref="E53:E54" si="4">D53/94%</f>
        <v>14.893617021276597</v>
      </c>
      <c r="F53" s="55">
        <v>19</v>
      </c>
      <c r="G53" s="85">
        <f>F53/95%</f>
        <v>20</v>
      </c>
      <c r="H53" s="55">
        <v>24</v>
      </c>
      <c r="I53" s="86">
        <f>H53/102%</f>
        <v>23.52941176470588</v>
      </c>
      <c r="J53" s="42">
        <v>19</v>
      </c>
      <c r="K53" s="79">
        <f>J53/103%</f>
        <v>18.446601941747574</v>
      </c>
    </row>
    <row r="54" spans="1:14" ht="37.5" x14ac:dyDescent="0.2">
      <c r="A54" s="16" t="s">
        <v>27</v>
      </c>
      <c r="B54" s="18" t="s">
        <v>28</v>
      </c>
      <c r="C54" s="127" t="s">
        <v>88</v>
      </c>
      <c r="D54" s="72">
        <v>3</v>
      </c>
      <c r="E54" s="85">
        <f t="shared" si="4"/>
        <v>3.191489361702128</v>
      </c>
      <c r="F54" s="43"/>
      <c r="G54" s="43"/>
      <c r="H54" s="54"/>
      <c r="I54" s="45"/>
      <c r="J54" s="42"/>
      <c r="K54" s="42"/>
    </row>
    <row r="55" spans="1:14" ht="18.75" x14ac:dyDescent="0.2">
      <c r="A55" s="16"/>
      <c r="B55" s="18"/>
      <c r="C55" s="57"/>
      <c r="D55" s="58"/>
      <c r="E55" s="59"/>
      <c r="F55" s="60"/>
      <c r="G55" s="60"/>
      <c r="H55" s="58"/>
      <c r="I55" s="61"/>
      <c r="J55" s="62"/>
      <c r="K55" s="63"/>
    </row>
    <row r="56" spans="1:14" ht="18.75" x14ac:dyDescent="0.2">
      <c r="A56" s="84">
        <v>2</v>
      </c>
      <c r="B56" s="179" t="s">
        <v>126</v>
      </c>
      <c r="C56" s="180"/>
      <c r="D56" s="181"/>
      <c r="E56" s="181"/>
      <c r="F56" s="181"/>
      <c r="G56" s="181"/>
      <c r="H56" s="180"/>
      <c r="I56" s="180"/>
      <c r="J56" s="181"/>
      <c r="K56" s="181"/>
      <c r="L56" s="181"/>
      <c r="M56" s="181"/>
      <c r="N56" s="182"/>
    </row>
    <row r="57" spans="1:14" ht="19.5" x14ac:dyDescent="0.2">
      <c r="A57" s="25">
        <v>2.1</v>
      </c>
      <c r="B57" s="26" t="s">
        <v>38</v>
      </c>
      <c r="C57" s="27"/>
      <c r="D57" s="137"/>
      <c r="E57" s="139"/>
      <c r="F57" s="139"/>
      <c r="G57" s="139"/>
      <c r="H57" s="139"/>
      <c r="I57" s="139"/>
      <c r="J57" s="38"/>
      <c r="K57" s="80"/>
      <c r="L57" s="81"/>
      <c r="M57" s="159">
        <v>94</v>
      </c>
      <c r="N57" s="160"/>
    </row>
    <row r="58" spans="1:14" ht="25.5" x14ac:dyDescent="0.2">
      <c r="A58" s="16" t="s">
        <v>23</v>
      </c>
      <c r="B58" s="18" t="s">
        <v>24</v>
      </c>
      <c r="C58" s="73" t="s">
        <v>98</v>
      </c>
      <c r="D58" s="21"/>
      <c r="E58" s="37"/>
      <c r="F58" s="38"/>
      <c r="G58" s="21"/>
      <c r="H58" s="21"/>
      <c r="I58" s="21"/>
      <c r="J58" s="21"/>
      <c r="K58" s="28"/>
      <c r="L58" s="29"/>
      <c r="M58" s="28">
        <v>76</v>
      </c>
      <c r="N58" s="91">
        <f>M58/94%</f>
        <v>80.851063829787236</v>
      </c>
    </row>
    <row r="59" spans="1:14" ht="25.5" x14ac:dyDescent="0.2">
      <c r="A59" s="16" t="s">
        <v>25</v>
      </c>
      <c r="B59" s="18" t="s">
        <v>26</v>
      </c>
      <c r="C59" s="73" t="s">
        <v>99</v>
      </c>
      <c r="D59" s="21"/>
      <c r="E59" s="37"/>
      <c r="F59" s="38"/>
      <c r="G59" s="21"/>
      <c r="H59" s="21"/>
      <c r="I59" s="21"/>
      <c r="J59" s="21"/>
      <c r="K59" s="28"/>
      <c r="L59" s="29"/>
      <c r="M59" s="28">
        <v>18</v>
      </c>
      <c r="N59" s="91">
        <f>M59/94%</f>
        <v>19.148936170212767</v>
      </c>
    </row>
    <row r="60" spans="1:14" ht="37.5" x14ac:dyDescent="0.25">
      <c r="A60" s="16" t="s">
        <v>27</v>
      </c>
      <c r="B60" s="18" t="s">
        <v>28</v>
      </c>
      <c r="C60" s="74"/>
      <c r="D60" s="24"/>
      <c r="E60" s="39"/>
      <c r="F60" s="40"/>
      <c r="G60" s="24"/>
      <c r="H60" s="24"/>
      <c r="I60" s="24"/>
      <c r="J60" s="24"/>
      <c r="K60" s="24"/>
      <c r="L60" s="24"/>
      <c r="M60" s="76"/>
      <c r="N60" s="76"/>
    </row>
    <row r="61" spans="1:14" ht="19.5" x14ac:dyDescent="0.2">
      <c r="A61" s="25">
        <v>2.2000000000000002</v>
      </c>
      <c r="B61" s="26" t="s">
        <v>39</v>
      </c>
      <c r="C61" s="75"/>
      <c r="D61" s="21"/>
      <c r="E61" s="37"/>
      <c r="F61" s="38"/>
      <c r="G61" s="37"/>
      <c r="H61" s="38"/>
      <c r="I61" s="37"/>
      <c r="J61" s="38"/>
      <c r="K61" s="146"/>
      <c r="L61" s="174"/>
      <c r="M61" s="175"/>
      <c r="N61" s="176"/>
    </row>
    <row r="62" spans="1:14" ht="26.25" x14ac:dyDescent="0.25">
      <c r="A62" s="16" t="s">
        <v>23</v>
      </c>
      <c r="B62" s="18" t="s">
        <v>24</v>
      </c>
      <c r="C62" s="74" t="s">
        <v>100</v>
      </c>
      <c r="D62" s="24"/>
      <c r="E62" s="177"/>
      <c r="F62" s="178"/>
      <c r="G62" s="24"/>
      <c r="H62" s="24"/>
      <c r="I62" s="24"/>
      <c r="J62" s="24"/>
      <c r="K62" s="24"/>
      <c r="L62" s="24"/>
      <c r="M62" s="76">
        <v>75</v>
      </c>
      <c r="N62" s="76">
        <f>M62/94%</f>
        <v>79.787234042553195</v>
      </c>
    </row>
    <row r="63" spans="1:14" ht="25.5" x14ac:dyDescent="0.25">
      <c r="A63" s="16" t="s">
        <v>25</v>
      </c>
      <c r="B63" s="18" t="s">
        <v>26</v>
      </c>
      <c r="C63" s="73" t="s">
        <v>101</v>
      </c>
      <c r="D63" s="21"/>
      <c r="E63" s="37"/>
      <c r="F63" s="38"/>
      <c r="G63" s="21"/>
      <c r="H63" s="21"/>
      <c r="I63" s="21"/>
      <c r="J63" s="21"/>
      <c r="K63" s="28"/>
      <c r="L63" s="29"/>
      <c r="M63" s="28">
        <v>19</v>
      </c>
      <c r="N63" s="76">
        <f>M63/94%</f>
        <v>20.212765957446809</v>
      </c>
    </row>
    <row r="64" spans="1:14" ht="37.5" x14ac:dyDescent="0.2">
      <c r="A64" s="16" t="s">
        <v>27</v>
      </c>
      <c r="B64" s="18" t="s">
        <v>28</v>
      </c>
      <c r="C64" s="73"/>
      <c r="D64" s="21"/>
      <c r="E64" s="37"/>
      <c r="F64" s="38"/>
      <c r="G64" s="21"/>
      <c r="H64" s="21"/>
      <c r="I64" s="21"/>
      <c r="J64" s="21"/>
      <c r="K64" s="22"/>
      <c r="L64" s="23"/>
      <c r="M64" s="28"/>
      <c r="N64" s="29"/>
    </row>
    <row r="65" spans="1:14" ht="19.5" x14ac:dyDescent="0.2">
      <c r="A65" s="25">
        <v>2.2999999999999998</v>
      </c>
      <c r="B65" s="26" t="s">
        <v>40</v>
      </c>
      <c r="C65" s="75"/>
      <c r="D65" s="21"/>
      <c r="E65" s="37"/>
      <c r="F65" s="38"/>
      <c r="G65" s="146"/>
      <c r="H65" s="174"/>
      <c r="I65" s="146"/>
      <c r="J65" s="174"/>
      <c r="K65" s="146"/>
      <c r="L65" s="174"/>
      <c r="M65" s="175"/>
      <c r="N65" s="176"/>
    </row>
    <row r="66" spans="1:14" ht="25.5" x14ac:dyDescent="0.2">
      <c r="A66" s="16" t="s">
        <v>23</v>
      </c>
      <c r="B66" s="18" t="s">
        <v>24</v>
      </c>
      <c r="C66" s="73" t="s">
        <v>102</v>
      </c>
      <c r="D66" s="21"/>
      <c r="E66" s="37"/>
      <c r="F66" s="38"/>
      <c r="G66" s="21"/>
      <c r="H66" s="21"/>
      <c r="I66" s="21"/>
      <c r="J66" s="21"/>
      <c r="K66" s="28"/>
      <c r="L66" s="29"/>
      <c r="M66" s="28">
        <v>70</v>
      </c>
      <c r="N66" s="91">
        <f>M66/94%</f>
        <v>74.468085106382986</v>
      </c>
    </row>
    <row r="67" spans="1:14" ht="25.5" x14ac:dyDescent="0.2">
      <c r="A67" s="16" t="s">
        <v>25</v>
      </c>
      <c r="B67" s="18" t="s">
        <v>26</v>
      </c>
      <c r="C67" s="73" t="s">
        <v>103</v>
      </c>
      <c r="D67" s="21"/>
      <c r="E67" s="37"/>
      <c r="F67" s="38"/>
      <c r="G67" s="21"/>
      <c r="H67" s="21"/>
      <c r="I67" s="21"/>
      <c r="J67" s="21"/>
      <c r="K67" s="28"/>
      <c r="L67" s="29"/>
      <c r="M67" s="28">
        <v>24</v>
      </c>
      <c r="N67" s="91">
        <f>M67/94%</f>
        <v>25.531914893617024</v>
      </c>
    </row>
    <row r="68" spans="1:14" ht="37.5" x14ac:dyDescent="0.2">
      <c r="A68" s="16" t="s">
        <v>27</v>
      </c>
      <c r="B68" s="18" t="s">
        <v>28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4" ht="37.5" x14ac:dyDescent="0.2">
      <c r="A69" s="4" t="s">
        <v>41</v>
      </c>
      <c r="B69" s="5" t="s">
        <v>42</v>
      </c>
      <c r="C69" s="21"/>
      <c r="D69" s="146"/>
      <c r="E69" s="174"/>
      <c r="F69" s="146"/>
      <c r="G69" s="174"/>
      <c r="H69" s="146"/>
      <c r="I69" s="174"/>
      <c r="J69" s="146"/>
      <c r="K69" s="174"/>
      <c r="L69" s="146"/>
      <c r="M69" s="174"/>
    </row>
    <row r="70" spans="1:14" ht="50.1" customHeight="1" x14ac:dyDescent="0.2">
      <c r="A70" s="14">
        <v>1</v>
      </c>
      <c r="B70" s="185" t="s">
        <v>82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7"/>
    </row>
    <row r="71" spans="1:14" ht="18.75" x14ac:dyDescent="0.2">
      <c r="A71" s="4">
        <v>1.1000000000000001</v>
      </c>
      <c r="B71" s="82" t="s">
        <v>77</v>
      </c>
      <c r="C71" s="83">
        <v>394</v>
      </c>
      <c r="D71" s="131">
        <v>94</v>
      </c>
      <c r="E71" s="132"/>
      <c r="F71" s="131">
        <v>95</v>
      </c>
      <c r="G71" s="132"/>
      <c r="H71" s="131">
        <v>102</v>
      </c>
      <c r="I71" s="132"/>
      <c r="J71" s="131">
        <v>103</v>
      </c>
      <c r="K71" s="132"/>
      <c r="L71" s="137"/>
      <c r="M71" s="138"/>
    </row>
    <row r="72" spans="1:14" ht="33" x14ac:dyDescent="0.2">
      <c r="A72" s="16" t="s">
        <v>23</v>
      </c>
      <c r="B72" s="18" t="s">
        <v>24</v>
      </c>
      <c r="C72" s="92" t="s">
        <v>104</v>
      </c>
      <c r="D72" s="93">
        <v>81</v>
      </c>
      <c r="E72" s="95">
        <f>D72/94%</f>
        <v>86.170212765957459</v>
      </c>
      <c r="F72" s="93">
        <v>88</v>
      </c>
      <c r="G72" s="95">
        <f>F72/95%</f>
        <v>92.631578947368425</v>
      </c>
      <c r="H72" s="93">
        <v>84</v>
      </c>
      <c r="I72" s="95">
        <f>H72/102%</f>
        <v>82.35294117647058</v>
      </c>
      <c r="J72" s="93">
        <v>87</v>
      </c>
      <c r="K72" s="96">
        <f>J72/103%</f>
        <v>84.466019417475721</v>
      </c>
      <c r="L72" s="77"/>
      <c r="M72" s="78"/>
    </row>
    <row r="73" spans="1:14" ht="33" x14ac:dyDescent="0.2">
      <c r="A73" s="16" t="s">
        <v>25</v>
      </c>
      <c r="B73" s="18" t="s">
        <v>26</v>
      </c>
      <c r="C73" s="92" t="s">
        <v>105</v>
      </c>
      <c r="D73" s="93">
        <v>10</v>
      </c>
      <c r="E73" s="95">
        <f>D73/94%</f>
        <v>10.638297872340425</v>
      </c>
      <c r="F73" s="93">
        <v>7</v>
      </c>
      <c r="G73" s="95">
        <f>F73/95%</f>
        <v>7.3684210526315796</v>
      </c>
      <c r="H73" s="93">
        <v>18</v>
      </c>
      <c r="I73" s="95">
        <f>H73/102%</f>
        <v>17.647058823529413</v>
      </c>
      <c r="J73" s="93">
        <v>16</v>
      </c>
      <c r="K73" s="96">
        <f>J73/103%</f>
        <v>15.533980582524272</v>
      </c>
      <c r="L73" s="77"/>
      <c r="M73" s="78"/>
    </row>
    <row r="74" spans="1:14" ht="37.5" x14ac:dyDescent="0.2">
      <c r="A74" s="16" t="s">
        <v>27</v>
      </c>
      <c r="B74" s="18" t="s">
        <v>28</v>
      </c>
      <c r="C74" s="92" t="s">
        <v>106</v>
      </c>
      <c r="D74" s="93">
        <v>3</v>
      </c>
      <c r="E74" s="94"/>
      <c r="F74" s="93"/>
      <c r="G74" s="94"/>
      <c r="H74" s="93"/>
      <c r="I74" s="94"/>
      <c r="J74" s="93"/>
      <c r="K74" s="78"/>
      <c r="L74" s="77"/>
      <c r="M74" s="78"/>
    </row>
    <row r="75" spans="1:14" ht="18.75" x14ac:dyDescent="0.2">
      <c r="A75" s="4">
        <v>1.2</v>
      </c>
      <c r="B75" s="82" t="s">
        <v>78</v>
      </c>
      <c r="C75" s="83">
        <v>394</v>
      </c>
      <c r="D75" s="131">
        <v>94</v>
      </c>
      <c r="E75" s="132"/>
      <c r="F75" s="131">
        <v>95</v>
      </c>
      <c r="G75" s="132"/>
      <c r="H75" s="131">
        <v>102</v>
      </c>
      <c r="I75" s="132"/>
      <c r="J75" s="131">
        <v>103</v>
      </c>
      <c r="K75" s="132"/>
      <c r="L75" s="77"/>
      <c r="M75" s="78"/>
    </row>
    <row r="76" spans="1:14" ht="33" x14ac:dyDescent="0.2">
      <c r="A76" s="16" t="s">
        <v>23</v>
      </c>
      <c r="B76" s="18" t="s">
        <v>24</v>
      </c>
      <c r="C76" s="92" t="s">
        <v>104</v>
      </c>
      <c r="D76" s="93">
        <v>81</v>
      </c>
      <c r="E76" s="95">
        <f>D76/94%</f>
        <v>86.170212765957459</v>
      </c>
      <c r="F76" s="93">
        <v>88</v>
      </c>
      <c r="G76" s="95">
        <f>F76/95%</f>
        <v>92.631578947368425</v>
      </c>
      <c r="H76" s="93">
        <v>84</v>
      </c>
      <c r="I76" s="95">
        <f>H76/102%</f>
        <v>82.35294117647058</v>
      </c>
      <c r="J76" s="93">
        <v>87</v>
      </c>
      <c r="K76" s="94">
        <f>J76/103%</f>
        <v>84.466019417475721</v>
      </c>
      <c r="L76" s="77"/>
      <c r="M76" s="78"/>
    </row>
    <row r="77" spans="1:14" ht="33" x14ac:dyDescent="0.2">
      <c r="A77" s="16" t="s">
        <v>25</v>
      </c>
      <c r="B77" s="18" t="s">
        <v>26</v>
      </c>
      <c r="C77" s="92" t="s">
        <v>105</v>
      </c>
      <c r="D77" s="93">
        <v>10</v>
      </c>
      <c r="E77" s="95">
        <f t="shared" ref="E77:E78" si="5">D77/94%</f>
        <v>10.638297872340425</v>
      </c>
      <c r="F77" s="93">
        <v>7</v>
      </c>
      <c r="G77" s="95">
        <f>F77/95%</f>
        <v>7.3684210526315796</v>
      </c>
      <c r="H77" s="93">
        <v>18</v>
      </c>
      <c r="I77" s="95">
        <f>H77/102%</f>
        <v>17.647058823529413</v>
      </c>
      <c r="J77" s="93">
        <v>16</v>
      </c>
      <c r="K77" s="94">
        <f>J77/103%</f>
        <v>15.533980582524272</v>
      </c>
      <c r="L77" s="77"/>
      <c r="M77" s="78"/>
    </row>
    <row r="78" spans="1:14" ht="37.5" x14ac:dyDescent="0.2">
      <c r="A78" s="16" t="s">
        <v>27</v>
      </c>
      <c r="B78" s="18" t="s">
        <v>28</v>
      </c>
      <c r="C78" s="92" t="s">
        <v>107</v>
      </c>
      <c r="D78" s="93">
        <v>3</v>
      </c>
      <c r="E78" s="95">
        <f t="shared" si="5"/>
        <v>3.191489361702128</v>
      </c>
      <c r="F78" s="93"/>
      <c r="G78" s="94"/>
      <c r="H78" s="93"/>
      <c r="I78" s="94"/>
      <c r="J78" s="93"/>
      <c r="K78" s="94"/>
      <c r="L78" s="77"/>
      <c r="M78" s="78"/>
    </row>
    <row r="79" spans="1:14" ht="18.75" x14ac:dyDescent="0.2">
      <c r="A79" s="4">
        <v>1.3</v>
      </c>
      <c r="B79" s="82" t="s">
        <v>79</v>
      </c>
      <c r="C79" s="83">
        <v>394</v>
      </c>
      <c r="D79" s="131">
        <v>94</v>
      </c>
      <c r="E79" s="132"/>
      <c r="F79" s="131">
        <v>95</v>
      </c>
      <c r="G79" s="132"/>
      <c r="H79" s="131">
        <v>102</v>
      </c>
      <c r="I79" s="132"/>
      <c r="J79" s="131">
        <v>103</v>
      </c>
      <c r="K79" s="132"/>
      <c r="L79" s="77"/>
      <c r="M79" s="78"/>
    </row>
    <row r="80" spans="1:14" ht="33" x14ac:dyDescent="0.2">
      <c r="A80" s="16" t="s">
        <v>23</v>
      </c>
      <c r="B80" s="18" t="s">
        <v>24</v>
      </c>
      <c r="C80" s="92" t="s">
        <v>108</v>
      </c>
      <c r="D80" s="93">
        <v>77</v>
      </c>
      <c r="E80" s="95">
        <f>D80/94%</f>
        <v>81.914893617021278</v>
      </c>
      <c r="F80" s="93">
        <v>88</v>
      </c>
      <c r="G80" s="95">
        <f>F80/95%</f>
        <v>92.631578947368425</v>
      </c>
      <c r="H80" s="93">
        <v>78</v>
      </c>
      <c r="I80" s="95">
        <f>H80/102%</f>
        <v>76.470588235294116</v>
      </c>
      <c r="J80" s="93">
        <v>87</v>
      </c>
      <c r="K80" s="94">
        <f>J80/103%</f>
        <v>84.466019417475721</v>
      </c>
      <c r="L80" s="77"/>
      <c r="M80" s="78"/>
    </row>
    <row r="81" spans="1:14" ht="33" x14ac:dyDescent="0.2">
      <c r="A81" s="16" t="s">
        <v>25</v>
      </c>
      <c r="B81" s="18" t="s">
        <v>26</v>
      </c>
      <c r="C81" s="92" t="s">
        <v>109</v>
      </c>
      <c r="D81" s="93">
        <v>14</v>
      </c>
      <c r="E81" s="95">
        <f>D81/94%</f>
        <v>14.893617021276597</v>
      </c>
      <c r="F81" s="93">
        <v>7</v>
      </c>
      <c r="G81" s="95">
        <f>F81/95%</f>
        <v>7.3684210526315796</v>
      </c>
      <c r="H81" s="93">
        <v>24</v>
      </c>
      <c r="I81" s="95">
        <f>H81/102%</f>
        <v>23.52941176470588</v>
      </c>
      <c r="J81" s="93">
        <v>16</v>
      </c>
      <c r="K81" s="94">
        <f>J81/103%</f>
        <v>15.533980582524272</v>
      </c>
      <c r="L81" s="77"/>
      <c r="M81" s="78"/>
    </row>
    <row r="82" spans="1:14" ht="37.5" x14ac:dyDescent="0.2">
      <c r="A82" s="16" t="s">
        <v>27</v>
      </c>
      <c r="B82" s="18" t="s">
        <v>28</v>
      </c>
      <c r="C82" s="92" t="s">
        <v>107</v>
      </c>
      <c r="D82" s="93">
        <v>3</v>
      </c>
      <c r="E82" s="94"/>
      <c r="F82" s="93"/>
      <c r="G82" s="94"/>
      <c r="H82" s="93"/>
      <c r="I82" s="94"/>
      <c r="J82" s="93"/>
      <c r="K82" s="94"/>
      <c r="L82" s="77"/>
      <c r="M82" s="78"/>
    </row>
    <row r="83" spans="1:14" ht="18.75" x14ac:dyDescent="0.2">
      <c r="A83" s="4">
        <v>1.4</v>
      </c>
      <c r="B83" s="82" t="s">
        <v>80</v>
      </c>
      <c r="C83" s="83">
        <v>394</v>
      </c>
      <c r="D83" s="131">
        <v>94</v>
      </c>
      <c r="E83" s="132"/>
      <c r="F83" s="131">
        <v>95</v>
      </c>
      <c r="G83" s="132"/>
      <c r="H83" s="131">
        <v>102</v>
      </c>
      <c r="I83" s="132"/>
      <c r="J83" s="131">
        <v>103</v>
      </c>
      <c r="K83" s="132"/>
      <c r="L83" s="77"/>
      <c r="M83" s="78"/>
    </row>
    <row r="84" spans="1:14" ht="33" x14ac:dyDescent="0.2">
      <c r="A84" s="16" t="s">
        <v>23</v>
      </c>
      <c r="B84" s="18" t="s">
        <v>24</v>
      </c>
      <c r="C84" s="92" t="s">
        <v>110</v>
      </c>
      <c r="D84" s="93">
        <v>75</v>
      </c>
      <c r="E84" s="95">
        <v>79.7</v>
      </c>
      <c r="F84" s="93">
        <v>76</v>
      </c>
      <c r="G84" s="95">
        <f>F84/95%</f>
        <v>80</v>
      </c>
      <c r="H84" s="93">
        <v>78</v>
      </c>
      <c r="I84" s="95">
        <f>H84/102%</f>
        <v>76.470588235294116</v>
      </c>
      <c r="J84" s="93">
        <v>87</v>
      </c>
      <c r="K84" s="94">
        <f>J84/103%</f>
        <v>84.466019417475721</v>
      </c>
      <c r="L84" s="77"/>
      <c r="M84" s="78"/>
    </row>
    <row r="85" spans="1:14" ht="33" x14ac:dyDescent="0.2">
      <c r="A85" s="16" t="s">
        <v>25</v>
      </c>
      <c r="B85" s="18" t="s">
        <v>26</v>
      </c>
      <c r="C85" s="92" t="s">
        <v>111</v>
      </c>
      <c r="D85" s="93">
        <v>15</v>
      </c>
      <c r="E85" s="95">
        <f>D85/94%</f>
        <v>15.957446808510639</v>
      </c>
      <c r="F85" s="93">
        <v>19</v>
      </c>
      <c r="G85" s="95">
        <f>F85/95%</f>
        <v>20</v>
      </c>
      <c r="H85" s="93">
        <v>24</v>
      </c>
      <c r="I85" s="95">
        <f>H85/102%</f>
        <v>23.52941176470588</v>
      </c>
      <c r="J85" s="93">
        <v>16</v>
      </c>
      <c r="K85" s="94">
        <f>J85/103%</f>
        <v>15.533980582524272</v>
      </c>
      <c r="L85" s="77"/>
      <c r="M85" s="78"/>
    </row>
    <row r="86" spans="1:14" ht="37.5" x14ac:dyDescent="0.2">
      <c r="A86" s="16" t="s">
        <v>27</v>
      </c>
      <c r="B86" s="18" t="s">
        <v>28</v>
      </c>
      <c r="C86" s="92" t="s">
        <v>85</v>
      </c>
      <c r="D86" s="93">
        <v>4</v>
      </c>
      <c r="E86" s="95">
        <f>D86/94%</f>
        <v>4.2553191489361701</v>
      </c>
      <c r="F86" s="93"/>
      <c r="G86" s="94"/>
      <c r="H86" s="93"/>
      <c r="I86" s="94"/>
      <c r="J86" s="93"/>
      <c r="K86" s="94"/>
      <c r="L86" s="77"/>
      <c r="M86" s="78"/>
    </row>
    <row r="87" spans="1:14" ht="18.75" customHeight="1" x14ac:dyDescent="0.2">
      <c r="A87" s="14">
        <v>2</v>
      </c>
      <c r="B87" s="133" t="s">
        <v>81</v>
      </c>
      <c r="C87" s="134"/>
      <c r="D87" s="135"/>
      <c r="E87" s="135"/>
      <c r="F87" s="135"/>
      <c r="G87" s="135"/>
      <c r="H87" s="134"/>
      <c r="I87" s="134"/>
      <c r="J87" s="135"/>
      <c r="K87" s="135"/>
      <c r="L87" s="135"/>
      <c r="M87" s="135"/>
      <c r="N87" s="136"/>
    </row>
    <row r="88" spans="1:14" ht="19.5" x14ac:dyDescent="0.3">
      <c r="A88" s="30">
        <v>1</v>
      </c>
      <c r="B88" s="26" t="s">
        <v>43</v>
      </c>
      <c r="C88" s="129">
        <v>94</v>
      </c>
      <c r="D88" s="177"/>
      <c r="E88" s="178"/>
      <c r="F88" s="177"/>
      <c r="G88" s="178"/>
      <c r="H88" s="177"/>
      <c r="I88" s="178"/>
      <c r="J88" s="177"/>
      <c r="K88" s="178"/>
      <c r="L88" s="183">
        <v>94</v>
      </c>
      <c r="M88" s="184"/>
    </row>
    <row r="89" spans="1:14" ht="33" x14ac:dyDescent="0.2">
      <c r="A89" s="16" t="s">
        <v>23</v>
      </c>
      <c r="B89" s="18" t="s">
        <v>24</v>
      </c>
      <c r="C89" s="119" t="s">
        <v>112</v>
      </c>
      <c r="D89" s="21"/>
      <c r="E89" s="21"/>
      <c r="F89" s="21"/>
      <c r="G89" s="21"/>
      <c r="H89" s="21"/>
      <c r="I89" s="21"/>
      <c r="J89" s="28"/>
      <c r="K89" s="29"/>
      <c r="L89" s="28">
        <v>62</v>
      </c>
      <c r="M89" s="91">
        <f>L89/94%</f>
        <v>65.957446808510639</v>
      </c>
    </row>
    <row r="90" spans="1:14" ht="33" x14ac:dyDescent="0.2">
      <c r="A90" s="16" t="s">
        <v>25</v>
      </c>
      <c r="B90" s="18" t="s">
        <v>26</v>
      </c>
      <c r="C90" s="119" t="s">
        <v>113</v>
      </c>
      <c r="D90" s="21"/>
      <c r="E90" s="21"/>
      <c r="F90" s="21"/>
      <c r="G90" s="21"/>
      <c r="H90" s="21"/>
      <c r="I90" s="21"/>
      <c r="J90" s="28"/>
      <c r="K90" s="29"/>
      <c r="L90" s="28">
        <v>32</v>
      </c>
      <c r="M90" s="91">
        <f>L90/94%</f>
        <v>34.042553191489361</v>
      </c>
    </row>
    <row r="91" spans="1:14" ht="37.5" x14ac:dyDescent="0.25">
      <c r="A91" s="16" t="s">
        <v>27</v>
      </c>
      <c r="B91" s="18" t="s">
        <v>28</v>
      </c>
      <c r="C91" s="128">
        <v>0</v>
      </c>
      <c r="D91" s="24"/>
      <c r="E91" s="24"/>
      <c r="F91" s="24"/>
      <c r="G91" s="24"/>
      <c r="H91" s="24"/>
      <c r="I91" s="24"/>
      <c r="J91" s="24"/>
      <c r="K91" s="24"/>
      <c r="L91" s="97">
        <v>0</v>
      </c>
      <c r="M91" s="98"/>
    </row>
    <row r="92" spans="1:14" ht="19.5" x14ac:dyDescent="0.3">
      <c r="A92" s="30">
        <v>2</v>
      </c>
      <c r="B92" s="26" t="s">
        <v>44</v>
      </c>
      <c r="C92" s="129">
        <v>94</v>
      </c>
      <c r="D92" s="177"/>
      <c r="E92" s="178"/>
      <c r="F92" s="177"/>
      <c r="G92" s="178"/>
      <c r="H92" s="177"/>
      <c r="I92" s="178"/>
      <c r="J92" s="177"/>
      <c r="K92" s="178"/>
      <c r="L92" s="183">
        <v>94</v>
      </c>
      <c r="M92" s="184"/>
    </row>
    <row r="93" spans="1:14" ht="33" x14ac:dyDescent="0.2">
      <c r="A93" s="16" t="s">
        <v>23</v>
      </c>
      <c r="B93" s="18" t="s">
        <v>24</v>
      </c>
      <c r="C93" s="119" t="s">
        <v>100</v>
      </c>
      <c r="D93" s="21"/>
      <c r="E93" s="21"/>
      <c r="F93" s="21"/>
      <c r="G93" s="21"/>
      <c r="H93" s="21"/>
      <c r="I93" s="21"/>
      <c r="J93" s="28"/>
      <c r="K93" s="29"/>
      <c r="L93" s="28">
        <v>75</v>
      </c>
      <c r="M93" s="91">
        <f>L93/94%</f>
        <v>79.787234042553195</v>
      </c>
    </row>
    <row r="94" spans="1:14" ht="33" x14ac:dyDescent="0.2">
      <c r="A94" s="16" t="s">
        <v>25</v>
      </c>
      <c r="B94" s="18" t="s">
        <v>26</v>
      </c>
      <c r="C94" s="119" t="s">
        <v>101</v>
      </c>
      <c r="D94" s="21"/>
      <c r="E94" s="21"/>
      <c r="F94" s="21"/>
      <c r="G94" s="21"/>
      <c r="H94" s="21"/>
      <c r="I94" s="21"/>
      <c r="J94" s="28"/>
      <c r="K94" s="29"/>
      <c r="L94" s="28">
        <v>19</v>
      </c>
      <c r="M94" s="91">
        <f>L94/94%</f>
        <v>20.212765957446809</v>
      </c>
    </row>
    <row r="95" spans="1:14" ht="37.5" x14ac:dyDescent="0.25">
      <c r="A95" s="16" t="s">
        <v>27</v>
      </c>
      <c r="B95" s="18" t="s">
        <v>28</v>
      </c>
      <c r="C95" s="128">
        <v>0</v>
      </c>
      <c r="D95" s="24"/>
      <c r="E95" s="24"/>
      <c r="F95" s="24"/>
      <c r="G95" s="24"/>
      <c r="H95" s="24"/>
      <c r="I95" s="24"/>
      <c r="J95" s="24"/>
      <c r="K95" s="24"/>
      <c r="L95" s="97">
        <v>0</v>
      </c>
      <c r="M95" s="98"/>
    </row>
    <row r="96" spans="1:14" ht="19.5" x14ac:dyDescent="0.3">
      <c r="A96" s="30">
        <v>3</v>
      </c>
      <c r="B96" s="26" t="s">
        <v>45</v>
      </c>
      <c r="C96" s="129">
        <v>94</v>
      </c>
      <c r="D96" s="177"/>
      <c r="E96" s="178"/>
      <c r="F96" s="177"/>
      <c r="G96" s="178"/>
      <c r="H96" s="177"/>
      <c r="I96" s="178"/>
      <c r="J96" s="177"/>
      <c r="K96" s="178"/>
      <c r="L96" s="183">
        <v>94</v>
      </c>
      <c r="M96" s="184"/>
    </row>
    <row r="97" spans="1:13" ht="33" x14ac:dyDescent="0.2">
      <c r="A97" s="16" t="s">
        <v>23</v>
      </c>
      <c r="B97" s="18" t="s">
        <v>24</v>
      </c>
      <c r="C97" s="119" t="s">
        <v>114</v>
      </c>
      <c r="D97" s="21"/>
      <c r="E97" s="21"/>
      <c r="F97" s="21"/>
      <c r="G97" s="21"/>
      <c r="H97" s="21"/>
      <c r="I97" s="21"/>
      <c r="J97" s="28"/>
      <c r="K97" s="29"/>
      <c r="L97" s="28">
        <v>77</v>
      </c>
      <c r="M97" s="91">
        <f>L97/94%</f>
        <v>81.914893617021278</v>
      </c>
    </row>
    <row r="98" spans="1:13" ht="33" x14ac:dyDescent="0.2">
      <c r="A98" s="16" t="s">
        <v>25</v>
      </c>
      <c r="B98" s="18" t="s">
        <v>26</v>
      </c>
      <c r="C98" s="119" t="s">
        <v>115</v>
      </c>
      <c r="D98" s="21"/>
      <c r="E98" s="21"/>
      <c r="F98" s="21"/>
      <c r="G98" s="21"/>
      <c r="H98" s="21"/>
      <c r="I98" s="21"/>
      <c r="J98" s="28"/>
      <c r="K98" s="29"/>
      <c r="L98" s="28">
        <v>17</v>
      </c>
      <c r="M98" s="91">
        <f>L98/94%</f>
        <v>18.085106382978726</v>
      </c>
    </row>
    <row r="99" spans="1:13" ht="37.5" x14ac:dyDescent="0.25">
      <c r="A99" s="16" t="s">
        <v>27</v>
      </c>
      <c r="B99" s="18" t="s">
        <v>28</v>
      </c>
      <c r="C99" s="128">
        <v>0</v>
      </c>
      <c r="D99" s="24"/>
      <c r="E99" s="24"/>
      <c r="F99" s="24"/>
      <c r="G99" s="24"/>
      <c r="H99" s="24"/>
      <c r="I99" s="24"/>
      <c r="J99" s="24"/>
      <c r="K99" s="24"/>
      <c r="L99" s="97">
        <v>0</v>
      </c>
      <c r="M99" s="98"/>
    </row>
    <row r="100" spans="1:13" ht="19.5" x14ac:dyDescent="0.3">
      <c r="A100" s="30">
        <v>4</v>
      </c>
      <c r="B100" s="26" t="s">
        <v>46</v>
      </c>
      <c r="C100" s="129">
        <v>94</v>
      </c>
      <c r="D100" s="177"/>
      <c r="E100" s="178"/>
      <c r="F100" s="177"/>
      <c r="G100" s="178"/>
      <c r="H100" s="177"/>
      <c r="I100" s="178"/>
      <c r="J100" s="177"/>
      <c r="K100" s="178"/>
      <c r="L100" s="183">
        <v>94</v>
      </c>
      <c r="M100" s="184"/>
    </row>
    <row r="101" spans="1:13" ht="33" x14ac:dyDescent="0.2">
      <c r="A101" s="16" t="s">
        <v>23</v>
      </c>
      <c r="B101" s="18" t="s">
        <v>24</v>
      </c>
      <c r="C101" s="119" t="s">
        <v>114</v>
      </c>
      <c r="D101" s="21"/>
      <c r="E101" s="21"/>
      <c r="F101" s="21"/>
      <c r="G101" s="21"/>
      <c r="H101" s="21"/>
      <c r="I101" s="21"/>
      <c r="J101" s="28"/>
      <c r="K101" s="29"/>
      <c r="L101" s="28">
        <v>77</v>
      </c>
      <c r="M101" s="91">
        <f>L101/94%</f>
        <v>81.914893617021278</v>
      </c>
    </row>
    <row r="102" spans="1:13" ht="33" x14ac:dyDescent="0.2">
      <c r="A102" s="16" t="s">
        <v>25</v>
      </c>
      <c r="B102" s="18" t="s">
        <v>26</v>
      </c>
      <c r="C102" s="119" t="s">
        <v>115</v>
      </c>
      <c r="D102" s="21"/>
      <c r="E102" s="21"/>
      <c r="F102" s="21"/>
      <c r="G102" s="21"/>
      <c r="H102" s="21"/>
      <c r="I102" s="21"/>
      <c r="J102" s="28"/>
      <c r="K102" s="29"/>
      <c r="L102" s="28">
        <v>17</v>
      </c>
      <c r="M102" s="91">
        <f>L102/94%</f>
        <v>18.085106382978726</v>
      </c>
    </row>
    <row r="103" spans="1:13" ht="37.5" x14ac:dyDescent="0.25">
      <c r="A103" s="16" t="s">
        <v>27</v>
      </c>
      <c r="B103" s="18" t="s">
        <v>28</v>
      </c>
      <c r="C103" s="128">
        <v>0</v>
      </c>
      <c r="D103" s="24"/>
      <c r="E103" s="24"/>
      <c r="F103" s="24"/>
      <c r="G103" s="24"/>
      <c r="H103" s="24"/>
      <c r="I103" s="24"/>
      <c r="J103" s="24"/>
      <c r="K103" s="24"/>
      <c r="L103" s="97">
        <v>0</v>
      </c>
      <c r="M103" s="98"/>
    </row>
    <row r="104" spans="1:13" ht="18.75" x14ac:dyDescent="0.2">
      <c r="A104" s="4" t="s">
        <v>47</v>
      </c>
      <c r="B104" s="146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</row>
    <row r="105" spans="1:13" ht="19.5" x14ac:dyDescent="0.3">
      <c r="A105" s="30">
        <v>1</v>
      </c>
      <c r="B105" s="26" t="s">
        <v>48</v>
      </c>
      <c r="C105" s="203">
        <v>488</v>
      </c>
      <c r="D105" s="186">
        <v>94</v>
      </c>
      <c r="E105" s="187"/>
      <c r="F105" s="186">
        <v>95</v>
      </c>
      <c r="G105" s="187"/>
      <c r="H105" s="186">
        <v>102</v>
      </c>
      <c r="I105" s="187"/>
      <c r="J105" s="186">
        <v>103</v>
      </c>
      <c r="K105" s="187"/>
      <c r="L105" s="186">
        <v>94</v>
      </c>
      <c r="M105" s="187"/>
    </row>
    <row r="106" spans="1:13" ht="37.5" x14ac:dyDescent="0.2">
      <c r="A106" s="16" t="s">
        <v>23</v>
      </c>
      <c r="B106" s="18" t="s">
        <v>49</v>
      </c>
      <c r="C106" s="193" t="s">
        <v>118</v>
      </c>
      <c r="D106" s="28">
        <v>73</v>
      </c>
      <c r="E106" s="190">
        <f>D106/94%</f>
        <v>77.659574468085111</v>
      </c>
      <c r="F106" s="31">
        <v>72</v>
      </c>
      <c r="G106" s="191">
        <f>F106/95%</f>
        <v>75.789473684210535</v>
      </c>
      <c r="H106" s="31">
        <v>82</v>
      </c>
      <c r="I106" s="192">
        <f>H106/102%</f>
        <v>80.392156862745097</v>
      </c>
      <c r="J106" s="28">
        <v>86</v>
      </c>
      <c r="K106" s="91">
        <f>J106/103%</f>
        <v>83.495145631067956</v>
      </c>
      <c r="L106" s="28">
        <v>80</v>
      </c>
      <c r="M106" s="91">
        <f>L106/94%</f>
        <v>85.106382978723403</v>
      </c>
    </row>
    <row r="107" spans="1:13" ht="37.5" x14ac:dyDescent="0.2">
      <c r="A107" s="16" t="s">
        <v>25</v>
      </c>
      <c r="B107" s="18" t="s">
        <v>50</v>
      </c>
      <c r="C107" s="193" t="s">
        <v>116</v>
      </c>
      <c r="D107" s="28">
        <v>16</v>
      </c>
      <c r="E107" s="190">
        <f t="shared" ref="E107:E108" si="6">D107/94%</f>
        <v>17.021276595744681</v>
      </c>
      <c r="F107" s="28">
        <v>23</v>
      </c>
      <c r="G107" s="191">
        <f t="shared" ref="G107:G108" si="7">F107/95%</f>
        <v>24.210526315789476</v>
      </c>
      <c r="H107" s="28">
        <v>20</v>
      </c>
      <c r="I107" s="192">
        <f>H107/102%</f>
        <v>19.607843137254903</v>
      </c>
      <c r="J107" s="28">
        <v>17</v>
      </c>
      <c r="K107" s="91">
        <f>J107/103%</f>
        <v>16.504854368932037</v>
      </c>
      <c r="L107" s="28">
        <v>14</v>
      </c>
      <c r="M107" s="91">
        <f>L107/94%</f>
        <v>14.893617021276597</v>
      </c>
    </row>
    <row r="108" spans="1:13" ht="37.5" x14ac:dyDescent="0.2">
      <c r="A108" s="16" t="s">
        <v>25</v>
      </c>
      <c r="B108" s="18" t="s">
        <v>51</v>
      </c>
      <c r="C108" s="193" t="s">
        <v>117</v>
      </c>
      <c r="D108" s="28">
        <v>5</v>
      </c>
      <c r="E108" s="190">
        <f t="shared" si="6"/>
        <v>5.3191489361702127</v>
      </c>
      <c r="F108" s="21"/>
      <c r="G108" s="191">
        <f t="shared" si="7"/>
        <v>0</v>
      </c>
      <c r="H108" s="28"/>
      <c r="I108" s="33"/>
      <c r="J108" s="28"/>
      <c r="K108" s="29"/>
      <c r="L108" s="21"/>
      <c r="M108" s="21"/>
    </row>
    <row r="109" spans="1:13" ht="19.5" x14ac:dyDescent="0.3">
      <c r="A109" s="30">
        <v>2</v>
      </c>
      <c r="B109" s="26" t="s">
        <v>52</v>
      </c>
      <c r="C109" s="203">
        <v>488</v>
      </c>
      <c r="D109" s="186">
        <v>94</v>
      </c>
      <c r="E109" s="187"/>
      <c r="F109" s="186">
        <v>95</v>
      </c>
      <c r="G109" s="187"/>
      <c r="H109" s="186">
        <v>102</v>
      </c>
      <c r="I109" s="187"/>
      <c r="J109" s="186">
        <v>103</v>
      </c>
      <c r="K109" s="187"/>
      <c r="L109" s="186">
        <v>94</v>
      </c>
      <c r="M109" s="187"/>
    </row>
    <row r="110" spans="1:13" ht="37.5" x14ac:dyDescent="0.2">
      <c r="A110" s="16" t="s">
        <v>23</v>
      </c>
      <c r="B110" s="18" t="s">
        <v>49</v>
      </c>
      <c r="C110" s="193" t="s">
        <v>127</v>
      </c>
      <c r="D110" s="28">
        <v>73</v>
      </c>
      <c r="E110" s="91">
        <f>D110/94%</f>
        <v>77.659574468085111</v>
      </c>
      <c r="F110" s="28">
        <v>72</v>
      </c>
      <c r="G110" s="91">
        <f>F110/95%</f>
        <v>75.789473684210535</v>
      </c>
      <c r="H110" s="28">
        <v>84</v>
      </c>
      <c r="I110" s="192">
        <v>82.3</v>
      </c>
      <c r="J110" s="28">
        <v>76</v>
      </c>
      <c r="K110" s="91">
        <f>J110/103%</f>
        <v>73.786407766990294</v>
      </c>
      <c r="L110" s="28">
        <v>76</v>
      </c>
      <c r="M110" s="91">
        <f>L110/94%</f>
        <v>80.851063829787236</v>
      </c>
    </row>
    <row r="111" spans="1:13" ht="37.5" x14ac:dyDescent="0.2">
      <c r="A111" s="16" t="s">
        <v>25</v>
      </c>
      <c r="B111" s="18" t="s">
        <v>50</v>
      </c>
      <c r="C111" s="193" t="s">
        <v>128</v>
      </c>
      <c r="D111" s="28">
        <v>17</v>
      </c>
      <c r="E111" s="91">
        <f t="shared" ref="E111:E112" si="8">D111/94%</f>
        <v>18.085106382978726</v>
      </c>
      <c r="F111" s="28">
        <v>23</v>
      </c>
      <c r="G111" s="91">
        <f>F111/95%</f>
        <v>24.210526315789476</v>
      </c>
      <c r="H111" s="28">
        <v>17</v>
      </c>
      <c r="I111" s="192">
        <f t="shared" ref="I111:I112" si="9">H111/102%</f>
        <v>16.666666666666668</v>
      </c>
      <c r="J111" s="28">
        <v>27</v>
      </c>
      <c r="K111" s="91">
        <f>J111/103%</f>
        <v>26.21359223300971</v>
      </c>
      <c r="L111" s="28">
        <v>18</v>
      </c>
      <c r="M111" s="91">
        <f>L111/94%</f>
        <v>19.148936170212767</v>
      </c>
    </row>
    <row r="112" spans="1:13" ht="37.5" x14ac:dyDescent="0.2">
      <c r="A112" s="16" t="s">
        <v>25</v>
      </c>
      <c r="B112" s="18" t="s">
        <v>51</v>
      </c>
      <c r="C112" s="193" t="s">
        <v>129</v>
      </c>
      <c r="D112" s="28">
        <v>4</v>
      </c>
      <c r="E112" s="91">
        <f t="shared" si="8"/>
        <v>4.2553191489361701</v>
      </c>
      <c r="F112" s="21"/>
      <c r="G112" s="21"/>
      <c r="H112" s="28">
        <v>1</v>
      </c>
      <c r="I112" s="192">
        <f t="shared" si="9"/>
        <v>0.98039215686274506</v>
      </c>
      <c r="J112" s="28"/>
      <c r="K112" s="29"/>
      <c r="L112" s="21"/>
      <c r="M112" s="21"/>
    </row>
    <row r="113" spans="1:13" ht="19.5" x14ac:dyDescent="0.3">
      <c r="A113" s="30">
        <v>3</v>
      </c>
      <c r="B113" s="26" t="s">
        <v>53</v>
      </c>
      <c r="C113" s="203">
        <v>488</v>
      </c>
      <c r="D113" s="186">
        <v>94</v>
      </c>
      <c r="E113" s="187"/>
      <c r="F113" s="186">
        <v>95</v>
      </c>
      <c r="G113" s="187"/>
      <c r="H113" s="186">
        <v>102</v>
      </c>
      <c r="I113" s="187"/>
      <c r="J113" s="186">
        <v>103</v>
      </c>
      <c r="K113" s="187"/>
      <c r="L113" s="186">
        <v>94</v>
      </c>
      <c r="M113" s="187"/>
    </row>
    <row r="114" spans="1:13" ht="37.5" x14ac:dyDescent="0.2">
      <c r="A114" s="16" t="s">
        <v>23</v>
      </c>
      <c r="B114" s="18" t="s">
        <v>49</v>
      </c>
      <c r="C114" s="193" t="s">
        <v>130</v>
      </c>
      <c r="D114" s="28">
        <v>70</v>
      </c>
      <c r="E114" s="91">
        <f>D114/94%</f>
        <v>74.468085106382986</v>
      </c>
      <c r="F114" s="28">
        <v>72</v>
      </c>
      <c r="G114" s="91">
        <f>F114/95%</f>
        <v>75.789473684210535</v>
      </c>
      <c r="H114" s="28">
        <v>68</v>
      </c>
      <c r="I114" s="35">
        <f>H114/102%</f>
        <v>66.666666666666671</v>
      </c>
      <c r="J114" s="28">
        <v>81</v>
      </c>
      <c r="K114" s="91">
        <f>J114/103%</f>
        <v>78.640776699029118</v>
      </c>
      <c r="L114" s="28">
        <v>71</v>
      </c>
      <c r="M114" s="91">
        <f>L114/94%</f>
        <v>75.531914893617028</v>
      </c>
    </row>
    <row r="115" spans="1:13" ht="37.5" x14ac:dyDescent="0.2">
      <c r="A115" s="16" t="s">
        <v>25</v>
      </c>
      <c r="B115" s="18" t="s">
        <v>50</v>
      </c>
      <c r="C115" s="193" t="s">
        <v>131</v>
      </c>
      <c r="D115" s="28">
        <v>18</v>
      </c>
      <c r="E115" s="91">
        <f t="shared" ref="E115:E116" si="10">D115/94%</f>
        <v>19.148936170212767</v>
      </c>
      <c r="F115" s="28">
        <v>23</v>
      </c>
      <c r="G115" s="91">
        <f>F115/95%</f>
        <v>24.210526315789476</v>
      </c>
      <c r="H115" s="28">
        <v>34</v>
      </c>
      <c r="I115" s="35">
        <f>H115/102%</f>
        <v>33.333333333333336</v>
      </c>
      <c r="J115" s="28">
        <v>22</v>
      </c>
      <c r="K115" s="91">
        <f>J115/103%</f>
        <v>21.359223300970875</v>
      </c>
      <c r="L115" s="28">
        <v>23</v>
      </c>
      <c r="M115" s="91">
        <f>L115/94%</f>
        <v>24.468085106382979</v>
      </c>
    </row>
    <row r="116" spans="1:13" ht="37.5" x14ac:dyDescent="0.2">
      <c r="A116" s="16" t="s">
        <v>25</v>
      </c>
      <c r="B116" s="18" t="s">
        <v>51</v>
      </c>
      <c r="C116" s="119" t="s">
        <v>132</v>
      </c>
      <c r="D116" s="28">
        <v>6</v>
      </c>
      <c r="E116" s="91">
        <f t="shared" si="10"/>
        <v>6.3829787234042561</v>
      </c>
      <c r="F116" s="21"/>
      <c r="G116" s="21"/>
      <c r="H116" s="28"/>
      <c r="I116" s="32"/>
      <c r="J116" s="21"/>
      <c r="K116" s="21"/>
      <c r="L116" s="21"/>
      <c r="M116" s="21"/>
    </row>
    <row r="117" spans="1:13" ht="19.5" x14ac:dyDescent="0.3">
      <c r="A117" s="30">
        <v>4</v>
      </c>
      <c r="B117" s="26" t="s">
        <v>54</v>
      </c>
      <c r="C117" s="130">
        <v>488</v>
      </c>
      <c r="D117" s="186">
        <v>94</v>
      </c>
      <c r="E117" s="187"/>
      <c r="F117" s="186">
        <v>95</v>
      </c>
      <c r="G117" s="187"/>
      <c r="H117" s="186">
        <v>102</v>
      </c>
      <c r="I117" s="187"/>
      <c r="J117" s="186">
        <v>103</v>
      </c>
      <c r="K117" s="187"/>
      <c r="L117" s="186">
        <v>94</v>
      </c>
      <c r="M117" s="187"/>
    </row>
    <row r="118" spans="1:13" ht="37.5" x14ac:dyDescent="0.2">
      <c r="A118" s="16" t="s">
        <v>23</v>
      </c>
      <c r="B118" s="18" t="s">
        <v>49</v>
      </c>
      <c r="C118" s="193" t="s">
        <v>119</v>
      </c>
      <c r="D118" s="28">
        <v>72</v>
      </c>
      <c r="E118" s="91">
        <f>D118/94%</f>
        <v>76.59574468085107</v>
      </c>
      <c r="F118" s="28">
        <v>73</v>
      </c>
      <c r="G118" s="91">
        <f>F118/95%</f>
        <v>76.842105263157904</v>
      </c>
      <c r="H118" s="28">
        <v>73</v>
      </c>
      <c r="I118" s="198">
        <f>H118/102%</f>
        <v>71.568627450980387</v>
      </c>
      <c r="J118" s="28">
        <v>83</v>
      </c>
      <c r="K118" s="91">
        <f>J118/103%</f>
        <v>80.582524271844662</v>
      </c>
      <c r="L118" s="28">
        <v>74</v>
      </c>
      <c r="M118" s="91">
        <f>L118/94%</f>
        <v>78.723404255319153</v>
      </c>
    </row>
    <row r="119" spans="1:13" ht="37.5" x14ac:dyDescent="0.2">
      <c r="A119" s="16" t="s">
        <v>25</v>
      </c>
      <c r="B119" s="18" t="s">
        <v>50</v>
      </c>
      <c r="C119" s="193" t="s">
        <v>120</v>
      </c>
      <c r="D119" s="28">
        <v>19</v>
      </c>
      <c r="E119" s="91">
        <f t="shared" ref="E119:E120" si="11">D119/94%</f>
        <v>20.212765957446809</v>
      </c>
      <c r="F119" s="28">
        <v>22</v>
      </c>
      <c r="G119" s="91">
        <f>F119/95%</f>
        <v>23.157894736842106</v>
      </c>
      <c r="H119" s="28">
        <v>29</v>
      </c>
      <c r="I119" s="198">
        <f>H119/102%</f>
        <v>28.431372549019606</v>
      </c>
      <c r="J119" s="28">
        <v>20</v>
      </c>
      <c r="K119" s="91">
        <f>J119/103%</f>
        <v>19.417475728155338</v>
      </c>
      <c r="L119" s="28">
        <v>20</v>
      </c>
      <c r="M119" s="91">
        <f>L119/94%</f>
        <v>21.276595744680851</v>
      </c>
    </row>
    <row r="120" spans="1:13" ht="37.5" x14ac:dyDescent="0.2">
      <c r="A120" s="16" t="s">
        <v>25</v>
      </c>
      <c r="B120" s="18" t="s">
        <v>51</v>
      </c>
      <c r="C120" s="119" t="s">
        <v>121</v>
      </c>
      <c r="D120" s="28">
        <v>3</v>
      </c>
      <c r="E120" s="91">
        <f t="shared" si="11"/>
        <v>3.191489361702128</v>
      </c>
      <c r="F120" s="21"/>
      <c r="G120" s="21"/>
      <c r="H120" s="28"/>
      <c r="I120" s="34"/>
      <c r="J120" s="21"/>
      <c r="K120" s="21"/>
      <c r="L120" s="21"/>
      <c r="M120" s="21"/>
    </row>
    <row r="121" spans="1:13" ht="19.5" x14ac:dyDescent="0.3">
      <c r="A121" s="30">
        <v>5</v>
      </c>
      <c r="B121" s="26" t="s">
        <v>55</v>
      </c>
      <c r="C121" s="203">
        <v>488</v>
      </c>
      <c r="D121" s="186">
        <v>94</v>
      </c>
      <c r="E121" s="187"/>
      <c r="F121" s="186">
        <v>95</v>
      </c>
      <c r="G121" s="187"/>
      <c r="H121" s="186">
        <v>102</v>
      </c>
      <c r="I121" s="187"/>
      <c r="J121" s="186">
        <v>103</v>
      </c>
      <c r="K121" s="187"/>
      <c r="L121" s="186">
        <v>94</v>
      </c>
      <c r="M121" s="187"/>
    </row>
    <row r="122" spans="1:13" ht="37.5" x14ac:dyDescent="0.2">
      <c r="A122" s="16" t="s">
        <v>23</v>
      </c>
      <c r="B122" s="18" t="s">
        <v>49</v>
      </c>
      <c r="C122" s="193" t="s">
        <v>133</v>
      </c>
      <c r="D122" s="28">
        <v>76</v>
      </c>
      <c r="E122" s="91">
        <v>80.8</v>
      </c>
      <c r="F122" s="28">
        <v>70</v>
      </c>
      <c r="G122" s="91">
        <f>F122/95%</f>
        <v>73.684210526315795</v>
      </c>
      <c r="H122" s="28">
        <v>76</v>
      </c>
      <c r="I122" s="198">
        <f>H122/102%</f>
        <v>74.509803921568633</v>
      </c>
      <c r="J122" s="28">
        <v>83</v>
      </c>
      <c r="K122" s="29"/>
      <c r="L122" s="28">
        <v>73</v>
      </c>
      <c r="M122" s="29"/>
    </row>
    <row r="123" spans="1:13" ht="37.5" x14ac:dyDescent="0.2">
      <c r="A123" s="16" t="s">
        <v>25</v>
      </c>
      <c r="B123" s="18" t="s">
        <v>50</v>
      </c>
      <c r="C123" s="193" t="s">
        <v>134</v>
      </c>
      <c r="D123" s="28">
        <v>15</v>
      </c>
      <c r="E123" s="91">
        <f t="shared" ref="E123:E124" si="12">D123/94%</f>
        <v>15.957446808510639</v>
      </c>
      <c r="F123" s="28">
        <v>25</v>
      </c>
      <c r="G123" s="91">
        <f>F123/95%</f>
        <v>26.315789473684212</v>
      </c>
      <c r="H123" s="28">
        <v>26</v>
      </c>
      <c r="I123" s="34"/>
      <c r="J123" s="28">
        <v>20</v>
      </c>
      <c r="K123" s="29"/>
      <c r="L123" s="28">
        <v>21</v>
      </c>
      <c r="M123" s="29"/>
    </row>
    <row r="124" spans="1:13" ht="37.5" x14ac:dyDescent="0.2">
      <c r="A124" s="16" t="s">
        <v>25</v>
      </c>
      <c r="B124" s="18" t="s">
        <v>51</v>
      </c>
      <c r="C124" s="119" t="s">
        <v>135</v>
      </c>
      <c r="D124" s="28">
        <v>3</v>
      </c>
      <c r="E124" s="91">
        <f t="shared" si="12"/>
        <v>3.191489361702128</v>
      </c>
      <c r="F124" s="21"/>
      <c r="G124" s="21"/>
      <c r="H124" s="28"/>
      <c r="I124" s="34"/>
      <c r="J124" s="21"/>
      <c r="K124" s="21"/>
      <c r="L124" s="21"/>
      <c r="M124" s="21"/>
    </row>
    <row r="125" spans="1:13" ht="19.5" x14ac:dyDescent="0.3">
      <c r="A125" s="30">
        <v>6</v>
      </c>
      <c r="B125" s="26" t="s">
        <v>56</v>
      </c>
      <c r="C125" s="203">
        <v>488</v>
      </c>
      <c r="D125" s="186">
        <v>94</v>
      </c>
      <c r="E125" s="187"/>
      <c r="F125" s="186">
        <v>95</v>
      </c>
      <c r="G125" s="187"/>
      <c r="H125" s="186">
        <v>102</v>
      </c>
      <c r="I125" s="187"/>
      <c r="J125" s="186">
        <v>103</v>
      </c>
      <c r="K125" s="187"/>
      <c r="L125" s="186">
        <v>94</v>
      </c>
      <c r="M125" s="187"/>
    </row>
    <row r="126" spans="1:13" ht="37.5" x14ac:dyDescent="0.2">
      <c r="A126" s="16" t="s">
        <v>23</v>
      </c>
      <c r="B126" s="18" t="s">
        <v>49</v>
      </c>
      <c r="C126" s="193" t="s">
        <v>138</v>
      </c>
      <c r="D126" s="194">
        <v>76</v>
      </c>
      <c r="E126" s="199">
        <f>D126/94%</f>
        <v>80.851063829787236</v>
      </c>
      <c r="F126" s="194">
        <v>71</v>
      </c>
      <c r="G126" s="199">
        <f>F126/95%</f>
        <v>74.736842105263165</v>
      </c>
      <c r="H126" s="194">
        <v>76</v>
      </c>
      <c r="I126" s="200">
        <f>H126/102%</f>
        <v>74.509803921568633</v>
      </c>
      <c r="J126" s="194">
        <v>94</v>
      </c>
      <c r="K126" s="199">
        <f>J126/103%</f>
        <v>91.262135922330089</v>
      </c>
      <c r="L126" s="194">
        <v>78</v>
      </c>
      <c r="M126" s="199">
        <f>L126/94%</f>
        <v>82.978723404255319</v>
      </c>
    </row>
    <row r="127" spans="1:13" ht="37.5" x14ac:dyDescent="0.2">
      <c r="A127" s="16" t="s">
        <v>25</v>
      </c>
      <c r="B127" s="18" t="s">
        <v>50</v>
      </c>
      <c r="C127" s="193" t="s">
        <v>136</v>
      </c>
      <c r="D127" s="194">
        <v>14</v>
      </c>
      <c r="E127" s="199">
        <f t="shared" ref="E127:E128" si="13">D127/94%</f>
        <v>14.893617021276597</v>
      </c>
      <c r="F127" s="194">
        <v>24</v>
      </c>
      <c r="G127" s="199">
        <f>F127/95%</f>
        <v>25.263157894736842</v>
      </c>
      <c r="H127" s="194">
        <v>26</v>
      </c>
      <c r="I127" s="200">
        <f>H127/102%</f>
        <v>25.490196078431371</v>
      </c>
      <c r="J127" s="194">
        <v>9</v>
      </c>
      <c r="K127" s="199">
        <f>J127/103%</f>
        <v>8.7378640776699026</v>
      </c>
      <c r="L127" s="194">
        <v>16</v>
      </c>
      <c r="M127" s="199">
        <f>L127/94%</f>
        <v>17.021276595744681</v>
      </c>
    </row>
    <row r="128" spans="1:13" ht="37.5" x14ac:dyDescent="0.2">
      <c r="A128" s="16" t="s">
        <v>25</v>
      </c>
      <c r="B128" s="18" t="s">
        <v>51</v>
      </c>
      <c r="C128" s="119" t="s">
        <v>137</v>
      </c>
      <c r="D128" s="194">
        <v>4</v>
      </c>
      <c r="E128" s="199">
        <f t="shared" si="13"/>
        <v>4.2553191489361701</v>
      </c>
      <c r="F128" s="92"/>
      <c r="G128" s="92"/>
      <c r="H128" s="92"/>
      <c r="I128" s="92"/>
      <c r="J128" s="92"/>
      <c r="K128" s="92"/>
      <c r="L128" s="92"/>
      <c r="M128" s="92"/>
    </row>
    <row r="129" spans="1:13" ht="19.5" x14ac:dyDescent="0.3">
      <c r="A129" s="30">
        <v>7</v>
      </c>
      <c r="B129" s="26" t="s">
        <v>57</v>
      </c>
      <c r="C129" s="203">
        <v>488</v>
      </c>
      <c r="D129" s="186">
        <v>94</v>
      </c>
      <c r="E129" s="187"/>
      <c r="F129" s="186">
        <v>95</v>
      </c>
      <c r="G129" s="187"/>
      <c r="H129" s="186">
        <v>102</v>
      </c>
      <c r="I129" s="187"/>
      <c r="J129" s="186">
        <v>103</v>
      </c>
      <c r="K129" s="187"/>
      <c r="L129" s="186">
        <v>94</v>
      </c>
      <c r="M129" s="187"/>
    </row>
    <row r="130" spans="1:13" ht="37.5" x14ac:dyDescent="0.2">
      <c r="A130" s="16" t="s">
        <v>23</v>
      </c>
      <c r="B130" s="18" t="s">
        <v>49</v>
      </c>
      <c r="C130" s="193" t="s">
        <v>122</v>
      </c>
      <c r="D130" s="194">
        <v>78</v>
      </c>
      <c r="E130" s="199">
        <f>D130/94%</f>
        <v>82.978723404255319</v>
      </c>
      <c r="F130" s="194">
        <v>72</v>
      </c>
      <c r="G130" s="199">
        <f>F130/95%</f>
        <v>75.789473684210535</v>
      </c>
      <c r="H130" s="194">
        <v>79</v>
      </c>
      <c r="I130" s="199">
        <f>H130/102%</f>
        <v>77.450980392156865</v>
      </c>
      <c r="J130" s="194">
        <v>89</v>
      </c>
      <c r="K130" s="199">
        <f>J130/102%</f>
        <v>87.254901960784309</v>
      </c>
      <c r="L130" s="194">
        <v>76</v>
      </c>
      <c r="M130" s="199">
        <f>L130/94%</f>
        <v>80.851063829787236</v>
      </c>
    </row>
    <row r="131" spans="1:13" ht="37.5" x14ac:dyDescent="0.2">
      <c r="A131" s="16" t="s">
        <v>25</v>
      </c>
      <c r="B131" s="18" t="s">
        <v>50</v>
      </c>
      <c r="C131" s="193" t="s">
        <v>140</v>
      </c>
      <c r="D131" s="194">
        <v>12</v>
      </c>
      <c r="E131" s="199">
        <v>12.7</v>
      </c>
      <c r="F131" s="194">
        <v>23</v>
      </c>
      <c r="G131" s="199">
        <f>F131/95%</f>
        <v>24.210526315789476</v>
      </c>
      <c r="H131" s="194">
        <v>23</v>
      </c>
      <c r="I131" s="199">
        <f>H131/102%</f>
        <v>22.549019607843135</v>
      </c>
      <c r="J131" s="194">
        <v>14</v>
      </c>
      <c r="K131" s="199">
        <f>J131/102%</f>
        <v>13.725490196078431</v>
      </c>
      <c r="L131" s="194">
        <v>18</v>
      </c>
      <c r="M131" s="199">
        <f>L131/94%</f>
        <v>19.148936170212767</v>
      </c>
    </row>
    <row r="132" spans="1:13" ht="37.5" x14ac:dyDescent="0.2">
      <c r="A132" s="16" t="s">
        <v>25</v>
      </c>
      <c r="B132" s="18" t="s">
        <v>51</v>
      </c>
      <c r="C132" s="119" t="s">
        <v>139</v>
      </c>
      <c r="D132" s="194">
        <v>4</v>
      </c>
      <c r="E132" s="199">
        <f t="shared" ref="E132" si="14">D132/94%</f>
        <v>4.2553191489361701</v>
      </c>
      <c r="F132" s="92"/>
      <c r="G132" s="92"/>
      <c r="H132" s="92"/>
      <c r="I132" s="92"/>
      <c r="J132" s="92"/>
      <c r="K132" s="92"/>
      <c r="L132" s="92"/>
      <c r="M132" s="92"/>
    </row>
    <row r="133" spans="1:13" ht="19.5" x14ac:dyDescent="0.3">
      <c r="A133" s="30">
        <v>9</v>
      </c>
      <c r="B133" s="26" t="s">
        <v>58</v>
      </c>
      <c r="C133" s="203">
        <v>94</v>
      </c>
      <c r="D133" s="186">
        <v>94</v>
      </c>
      <c r="E133" s="187"/>
      <c r="F133" s="186">
        <v>95</v>
      </c>
      <c r="G133" s="187"/>
      <c r="H133" s="186">
        <v>102</v>
      </c>
      <c r="I133" s="187"/>
      <c r="J133" s="186">
        <v>103</v>
      </c>
      <c r="K133" s="187"/>
      <c r="L133" s="186">
        <v>94</v>
      </c>
      <c r="M133" s="187"/>
    </row>
    <row r="134" spans="1:13" ht="37.5" x14ac:dyDescent="0.2">
      <c r="A134" s="16" t="s">
        <v>23</v>
      </c>
      <c r="B134" s="18" t="s">
        <v>49</v>
      </c>
      <c r="C134" s="193" t="s">
        <v>141</v>
      </c>
      <c r="D134" s="92"/>
      <c r="E134" s="201"/>
      <c r="F134" s="92"/>
      <c r="G134" s="201"/>
      <c r="H134" s="92"/>
      <c r="I134" s="201"/>
      <c r="J134" s="194"/>
      <c r="K134" s="195"/>
      <c r="L134" s="194">
        <v>73</v>
      </c>
      <c r="M134" s="199">
        <f>L134/94%</f>
        <v>77.659574468085111</v>
      </c>
    </row>
    <row r="135" spans="1:13" ht="37.5" x14ac:dyDescent="0.2">
      <c r="A135" s="16" t="s">
        <v>25</v>
      </c>
      <c r="B135" s="18" t="s">
        <v>50</v>
      </c>
      <c r="C135" s="193" t="s">
        <v>142</v>
      </c>
      <c r="D135" s="92"/>
      <c r="E135" s="201"/>
      <c r="F135" s="92"/>
      <c r="G135" s="201"/>
      <c r="H135" s="92"/>
      <c r="I135" s="201"/>
      <c r="J135" s="194"/>
      <c r="K135" s="195"/>
      <c r="L135" s="194">
        <v>21</v>
      </c>
      <c r="M135" s="199">
        <f>L135/94%</f>
        <v>22.340425531914896</v>
      </c>
    </row>
    <row r="136" spans="1:13" ht="37.5" x14ac:dyDescent="0.2">
      <c r="A136" s="16" t="s">
        <v>25</v>
      </c>
      <c r="B136" s="18" t="s">
        <v>51</v>
      </c>
      <c r="C136" s="97"/>
      <c r="D136" s="92"/>
      <c r="E136" s="201"/>
      <c r="F136" s="92"/>
      <c r="G136" s="92"/>
      <c r="H136" s="92"/>
      <c r="I136" s="92"/>
      <c r="J136" s="92"/>
      <c r="K136" s="92"/>
      <c r="L136" s="92"/>
      <c r="M136" s="92"/>
    </row>
    <row r="137" spans="1:13" ht="19.5" x14ac:dyDescent="0.3">
      <c r="A137" s="30">
        <v>10</v>
      </c>
      <c r="B137" s="26" t="s">
        <v>59</v>
      </c>
      <c r="C137" s="203">
        <v>291</v>
      </c>
      <c r="D137" s="186">
        <v>94</v>
      </c>
      <c r="E137" s="187"/>
      <c r="F137" s="186">
        <v>95</v>
      </c>
      <c r="G137" s="187"/>
      <c r="H137" s="186">
        <v>102</v>
      </c>
      <c r="I137" s="187"/>
      <c r="J137" s="186">
        <v>103</v>
      </c>
      <c r="K137" s="187"/>
      <c r="L137" s="186">
        <v>94</v>
      </c>
      <c r="M137" s="187"/>
    </row>
    <row r="138" spans="1:13" ht="37.5" x14ac:dyDescent="0.2">
      <c r="A138" s="16" t="s">
        <v>23</v>
      </c>
      <c r="B138" s="18" t="s">
        <v>49</v>
      </c>
      <c r="C138" s="193" t="s">
        <v>143</v>
      </c>
      <c r="D138" s="194">
        <v>76</v>
      </c>
      <c r="E138" s="199">
        <f>D138/94%</f>
        <v>80.851063829787236</v>
      </c>
      <c r="F138" s="194">
        <v>72</v>
      </c>
      <c r="G138" s="199">
        <f>F138/95%</f>
        <v>75.789473684210535</v>
      </c>
      <c r="H138" s="194">
        <v>75</v>
      </c>
      <c r="I138" s="201">
        <f>H138/102%</f>
        <v>73.529411764705884</v>
      </c>
      <c r="J138" s="92"/>
      <c r="K138" s="92"/>
      <c r="L138" s="92"/>
      <c r="M138" s="92"/>
    </row>
    <row r="139" spans="1:13" ht="37.5" x14ac:dyDescent="0.2">
      <c r="A139" s="16" t="s">
        <v>25</v>
      </c>
      <c r="B139" s="18" t="s">
        <v>50</v>
      </c>
      <c r="C139" s="193" t="s">
        <v>144</v>
      </c>
      <c r="D139" s="194">
        <v>14</v>
      </c>
      <c r="E139" s="199">
        <f t="shared" ref="E139:E140" si="15">D139/94%</f>
        <v>14.893617021276597</v>
      </c>
      <c r="F139" s="194">
        <v>23</v>
      </c>
      <c r="G139" s="199">
        <f>F139/95%</f>
        <v>24.210526315789476</v>
      </c>
      <c r="H139" s="194">
        <v>27</v>
      </c>
      <c r="I139" s="201">
        <f>H139/102%</f>
        <v>26.470588235294116</v>
      </c>
      <c r="J139" s="92"/>
      <c r="K139" s="92"/>
      <c r="L139" s="92"/>
      <c r="M139" s="92"/>
    </row>
    <row r="140" spans="1:13" ht="37.5" x14ac:dyDescent="0.2">
      <c r="A140" s="16" t="s">
        <v>25</v>
      </c>
      <c r="B140" s="18" t="s">
        <v>51</v>
      </c>
      <c r="C140" s="119" t="s">
        <v>145</v>
      </c>
      <c r="D140" s="194">
        <v>4</v>
      </c>
      <c r="E140" s="199">
        <v>4.2</v>
      </c>
      <c r="F140" s="92"/>
      <c r="G140" s="92"/>
      <c r="H140" s="194"/>
      <c r="I140" s="92"/>
      <c r="J140" s="92"/>
      <c r="K140" s="92"/>
      <c r="L140" s="92"/>
      <c r="M140" s="92"/>
    </row>
    <row r="141" spans="1:13" ht="19.5" x14ac:dyDescent="0.3">
      <c r="A141" s="30">
        <v>11</v>
      </c>
      <c r="B141" s="26" t="s">
        <v>60</v>
      </c>
      <c r="C141" s="203">
        <v>197</v>
      </c>
      <c r="D141" s="186">
        <v>94</v>
      </c>
      <c r="E141" s="187"/>
      <c r="F141" s="186">
        <v>95</v>
      </c>
      <c r="G141" s="187"/>
      <c r="H141" s="186">
        <v>102</v>
      </c>
      <c r="I141" s="187"/>
      <c r="J141" s="186">
        <v>103</v>
      </c>
      <c r="K141" s="187"/>
      <c r="L141" s="186">
        <v>94</v>
      </c>
      <c r="M141" s="187"/>
    </row>
    <row r="142" spans="1:13" ht="37.5" x14ac:dyDescent="0.2">
      <c r="A142" s="16" t="s">
        <v>23</v>
      </c>
      <c r="B142" s="18" t="s">
        <v>49</v>
      </c>
      <c r="C142" s="193" t="s">
        <v>146</v>
      </c>
      <c r="D142" s="21"/>
      <c r="E142" s="21"/>
      <c r="F142" s="21"/>
      <c r="G142" s="21"/>
      <c r="H142" s="21"/>
      <c r="I142" s="21"/>
      <c r="J142" s="28">
        <v>78</v>
      </c>
      <c r="K142" s="91">
        <f>J142/103%</f>
        <v>75.728155339805824</v>
      </c>
      <c r="L142" s="194">
        <v>73</v>
      </c>
      <c r="M142" s="199">
        <f>L142/94%</f>
        <v>77.659574468085111</v>
      </c>
    </row>
    <row r="143" spans="1:13" ht="37.5" x14ac:dyDescent="0.2">
      <c r="A143" s="16" t="s">
        <v>25</v>
      </c>
      <c r="B143" s="18" t="s">
        <v>50</v>
      </c>
      <c r="C143" s="193" t="s">
        <v>147</v>
      </c>
      <c r="D143" s="21"/>
      <c r="E143" s="21"/>
      <c r="F143" s="21"/>
      <c r="G143" s="21"/>
      <c r="H143" s="21"/>
      <c r="I143" s="21"/>
      <c r="J143" s="28">
        <v>25</v>
      </c>
      <c r="K143" s="91">
        <f>J143/103%</f>
        <v>24.271844660194173</v>
      </c>
      <c r="L143" s="194">
        <v>21</v>
      </c>
      <c r="M143" s="199">
        <f>L143/94%</f>
        <v>22.340425531914896</v>
      </c>
    </row>
    <row r="144" spans="1:13" ht="37.5" x14ac:dyDescent="0.2">
      <c r="A144" s="16" t="s">
        <v>25</v>
      </c>
      <c r="B144" s="18" t="s">
        <v>51</v>
      </c>
      <c r="C144" s="197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1:13" ht="19.5" x14ac:dyDescent="0.3">
      <c r="A145" s="30">
        <v>12</v>
      </c>
      <c r="B145" s="26" t="s">
        <v>61</v>
      </c>
      <c r="C145" s="203">
        <v>197</v>
      </c>
      <c r="D145" s="186">
        <v>94</v>
      </c>
      <c r="E145" s="187"/>
      <c r="F145" s="186">
        <v>95</v>
      </c>
      <c r="G145" s="187"/>
      <c r="H145" s="186">
        <v>102</v>
      </c>
      <c r="I145" s="187"/>
      <c r="J145" s="186">
        <v>103</v>
      </c>
      <c r="K145" s="187"/>
      <c r="L145" s="186">
        <v>94</v>
      </c>
      <c r="M145" s="187"/>
    </row>
    <row r="146" spans="1:13" ht="49.5" x14ac:dyDescent="0.2">
      <c r="A146" s="16" t="s">
        <v>23</v>
      </c>
      <c r="B146" s="18" t="s">
        <v>49</v>
      </c>
      <c r="C146" s="193" t="s">
        <v>149</v>
      </c>
      <c r="D146" s="97"/>
      <c r="E146" s="97"/>
      <c r="F146" s="97"/>
      <c r="G146" s="97"/>
      <c r="H146" s="97"/>
      <c r="I146" s="97"/>
      <c r="J146" s="28">
        <v>78</v>
      </c>
      <c r="K146" s="199">
        <f>J146/103%</f>
        <v>75.728155339805824</v>
      </c>
      <c r="L146" s="194">
        <v>76</v>
      </c>
      <c r="M146" s="91">
        <f>L146/94%</f>
        <v>80.851063829787236</v>
      </c>
    </row>
    <row r="147" spans="1:13" ht="37.5" x14ac:dyDescent="0.2">
      <c r="A147" s="16" t="s">
        <v>25</v>
      </c>
      <c r="B147" s="18" t="s">
        <v>50</v>
      </c>
      <c r="C147" s="193" t="s">
        <v>148</v>
      </c>
      <c r="D147" s="97"/>
      <c r="E147" s="97"/>
      <c r="F147" s="97"/>
      <c r="G147" s="97"/>
      <c r="H147" s="97"/>
      <c r="I147" s="97"/>
      <c r="J147" s="28">
        <v>25</v>
      </c>
      <c r="K147" s="199">
        <f>J147/103%</f>
        <v>24.271844660194173</v>
      </c>
      <c r="L147" s="194">
        <v>18</v>
      </c>
      <c r="M147" s="91">
        <f>L147/94%</f>
        <v>19.148936170212767</v>
      </c>
    </row>
    <row r="148" spans="1:13" ht="37.5" x14ac:dyDescent="0.2">
      <c r="A148" s="16" t="s">
        <v>25</v>
      </c>
      <c r="B148" s="18" t="s">
        <v>51</v>
      </c>
      <c r="C148" s="197"/>
      <c r="D148" s="21"/>
      <c r="E148" s="21"/>
      <c r="F148" s="21"/>
      <c r="G148" s="21"/>
      <c r="H148" s="21"/>
      <c r="I148" s="21"/>
      <c r="J148" s="21"/>
      <c r="K148" s="21"/>
      <c r="L148" s="21"/>
      <c r="M148" s="21"/>
    </row>
    <row r="149" spans="1:13" ht="19.5" x14ac:dyDescent="0.3">
      <c r="A149" s="30">
        <v>13</v>
      </c>
      <c r="B149" s="26" t="s">
        <v>62</v>
      </c>
      <c r="C149" s="204">
        <f>D149+F149+H149+J149</f>
        <v>394</v>
      </c>
      <c r="D149" s="186">
        <v>94</v>
      </c>
      <c r="E149" s="187"/>
      <c r="F149" s="186">
        <v>95</v>
      </c>
      <c r="G149" s="187"/>
      <c r="H149" s="186">
        <v>102</v>
      </c>
      <c r="I149" s="187"/>
      <c r="J149" s="186">
        <v>103</v>
      </c>
      <c r="K149" s="187"/>
      <c r="L149" s="186">
        <v>94</v>
      </c>
      <c r="M149" s="187"/>
    </row>
    <row r="150" spans="1:13" ht="37.5" x14ac:dyDescent="0.2">
      <c r="A150" s="16" t="s">
        <v>23</v>
      </c>
      <c r="B150" s="18" t="s">
        <v>49</v>
      </c>
      <c r="C150" s="202" t="s">
        <v>150</v>
      </c>
      <c r="D150" s="116">
        <v>77</v>
      </c>
      <c r="E150" s="117">
        <f>D150/94%</f>
        <v>81.914893617021278</v>
      </c>
      <c r="F150" s="116">
        <v>72</v>
      </c>
      <c r="G150" s="117">
        <f>F150/95%</f>
        <v>75.789473684210535</v>
      </c>
      <c r="H150" s="116">
        <v>77</v>
      </c>
      <c r="I150" s="117">
        <f>H150/102%</f>
        <v>75.490196078431367</v>
      </c>
      <c r="J150" s="97">
        <v>87</v>
      </c>
      <c r="K150" s="97">
        <f>J150/103%</f>
        <v>84.466019417475721</v>
      </c>
      <c r="L150" s="97"/>
      <c r="M150" s="97"/>
    </row>
    <row r="151" spans="1:13" ht="37.5" x14ac:dyDescent="0.2">
      <c r="A151" s="16" t="s">
        <v>25</v>
      </c>
      <c r="B151" s="18" t="s">
        <v>50</v>
      </c>
      <c r="C151" s="202" t="s">
        <v>151</v>
      </c>
      <c r="D151" s="116">
        <v>13</v>
      </c>
      <c r="E151" s="117">
        <f t="shared" ref="E151:E152" si="16">D151/94%</f>
        <v>13.829787234042554</v>
      </c>
      <c r="F151" s="116">
        <v>23</v>
      </c>
      <c r="G151" s="117">
        <f>F151/95%</f>
        <v>24.210526315789476</v>
      </c>
      <c r="H151" s="116">
        <v>25</v>
      </c>
      <c r="I151" s="117">
        <f>H151/102%</f>
        <v>24.509803921568626</v>
      </c>
      <c r="J151" s="97">
        <v>16</v>
      </c>
      <c r="K151" s="97">
        <f>J151/103%</f>
        <v>15.533980582524272</v>
      </c>
      <c r="L151" s="97"/>
      <c r="M151" s="97"/>
    </row>
    <row r="152" spans="1:13" ht="37.5" x14ac:dyDescent="0.2">
      <c r="A152" s="16" t="s">
        <v>25</v>
      </c>
      <c r="B152" s="18" t="s">
        <v>51</v>
      </c>
      <c r="C152" s="205" t="s">
        <v>85</v>
      </c>
      <c r="D152" s="194">
        <v>4</v>
      </c>
      <c r="E152" s="199">
        <f t="shared" si="16"/>
        <v>4.2553191489361701</v>
      </c>
      <c r="F152" s="194"/>
      <c r="G152" s="196"/>
      <c r="H152" s="194"/>
      <c r="I152" s="97"/>
      <c r="J152" s="97"/>
      <c r="K152" s="97"/>
      <c r="L152" s="97"/>
      <c r="M152" s="97"/>
    </row>
    <row r="153" spans="1:13" ht="19.5" x14ac:dyDescent="0.3">
      <c r="A153" s="30">
        <v>14</v>
      </c>
      <c r="B153" s="26" t="s">
        <v>63</v>
      </c>
      <c r="C153" s="203">
        <v>205</v>
      </c>
      <c r="D153" s="186">
        <v>94</v>
      </c>
      <c r="E153" s="187"/>
      <c r="F153" s="186">
        <v>95</v>
      </c>
      <c r="G153" s="187"/>
      <c r="H153" s="186">
        <v>102</v>
      </c>
      <c r="I153" s="187"/>
      <c r="J153" s="186">
        <v>103</v>
      </c>
      <c r="K153" s="187"/>
      <c r="L153" s="186">
        <v>94</v>
      </c>
      <c r="M153" s="187"/>
    </row>
    <row r="154" spans="1:13" ht="37.5" x14ac:dyDescent="0.2">
      <c r="A154" s="16" t="s">
        <v>23</v>
      </c>
      <c r="B154" s="18" t="s">
        <v>49</v>
      </c>
      <c r="C154" s="193" t="s">
        <v>152</v>
      </c>
      <c r="D154" s="97"/>
      <c r="E154" s="97"/>
      <c r="F154" s="97"/>
      <c r="G154" s="97"/>
      <c r="H154" s="116">
        <v>75</v>
      </c>
      <c r="I154" s="117">
        <f>H154/102%</f>
        <v>73.529411764705884</v>
      </c>
      <c r="J154" s="97">
        <v>82</v>
      </c>
      <c r="K154" s="97">
        <f>J154/103%</f>
        <v>79.611650485436897</v>
      </c>
      <c r="L154" s="97"/>
      <c r="M154" s="97"/>
    </row>
    <row r="155" spans="1:13" ht="37.5" x14ac:dyDescent="0.2">
      <c r="A155" s="16" t="s">
        <v>25</v>
      </c>
      <c r="B155" s="18" t="s">
        <v>50</v>
      </c>
      <c r="C155" s="193" t="s">
        <v>153</v>
      </c>
      <c r="D155" s="97"/>
      <c r="E155" s="97"/>
      <c r="F155" s="97"/>
      <c r="G155" s="97"/>
      <c r="H155" s="116">
        <v>27</v>
      </c>
      <c r="I155" s="117">
        <f>H155/102%</f>
        <v>26.470588235294116</v>
      </c>
      <c r="J155" s="97">
        <v>21</v>
      </c>
      <c r="K155" s="97">
        <f>J155/103%</f>
        <v>20.388349514563107</v>
      </c>
      <c r="L155" s="97"/>
      <c r="M155" s="97"/>
    </row>
    <row r="156" spans="1:13" ht="37.5" x14ac:dyDescent="0.2">
      <c r="A156" s="16" t="s">
        <v>25</v>
      </c>
      <c r="B156" s="18" t="s">
        <v>51</v>
      </c>
      <c r="C156" s="119"/>
      <c r="D156" s="97"/>
      <c r="E156" s="97"/>
      <c r="F156" s="97"/>
      <c r="G156" s="97"/>
      <c r="H156" s="194"/>
      <c r="I156" s="195"/>
      <c r="J156" s="97"/>
      <c r="K156" s="97"/>
      <c r="L156" s="97"/>
      <c r="M156" s="97"/>
    </row>
    <row r="157" spans="1:13" ht="19.5" x14ac:dyDescent="0.3">
      <c r="A157" s="30">
        <v>15</v>
      </c>
      <c r="B157" s="26" t="s">
        <v>64</v>
      </c>
      <c r="C157" s="203">
        <v>205</v>
      </c>
      <c r="D157" s="186">
        <v>94</v>
      </c>
      <c r="E157" s="187"/>
      <c r="F157" s="186">
        <v>95</v>
      </c>
      <c r="G157" s="187"/>
      <c r="H157" s="186">
        <v>102</v>
      </c>
      <c r="I157" s="187"/>
      <c r="J157" s="186">
        <v>103</v>
      </c>
      <c r="K157" s="187"/>
      <c r="L157" s="186">
        <v>94</v>
      </c>
      <c r="M157" s="187"/>
    </row>
    <row r="158" spans="1:13" ht="37.5" x14ac:dyDescent="0.2">
      <c r="A158" s="16" t="s">
        <v>23</v>
      </c>
      <c r="B158" s="18" t="s">
        <v>49</v>
      </c>
      <c r="C158" s="193" t="s">
        <v>154</v>
      </c>
      <c r="D158" s="92"/>
      <c r="E158" s="92"/>
      <c r="F158" s="92"/>
      <c r="G158" s="92"/>
      <c r="H158" s="116">
        <v>76</v>
      </c>
      <c r="I158" s="117">
        <f>H158/102%</f>
        <v>74.509803921568633</v>
      </c>
      <c r="J158" s="92">
        <v>80</v>
      </c>
      <c r="K158" s="92">
        <f>J158/103%</f>
        <v>77.669902912621353</v>
      </c>
      <c r="L158" s="92"/>
      <c r="M158" s="92"/>
    </row>
    <row r="159" spans="1:13" ht="37.5" x14ac:dyDescent="0.2">
      <c r="A159" s="16" t="s">
        <v>25</v>
      </c>
      <c r="B159" s="18" t="s">
        <v>50</v>
      </c>
      <c r="C159" s="193" t="s">
        <v>155</v>
      </c>
      <c r="D159" s="92"/>
      <c r="E159" s="92"/>
      <c r="F159" s="92"/>
      <c r="G159" s="92"/>
      <c r="H159" s="116">
        <v>26</v>
      </c>
      <c r="I159" s="117">
        <f>H159/102%</f>
        <v>25.490196078431371</v>
      </c>
      <c r="J159" s="92">
        <v>23</v>
      </c>
      <c r="K159" s="92">
        <f>J159/103%</f>
        <v>22.33009708737864</v>
      </c>
      <c r="L159" s="92"/>
      <c r="M159" s="92"/>
    </row>
    <row r="160" spans="1:13" ht="37.5" x14ac:dyDescent="0.2">
      <c r="A160" s="16" t="s">
        <v>25</v>
      </c>
      <c r="B160" s="18" t="s">
        <v>51</v>
      </c>
      <c r="C160" s="119"/>
      <c r="D160" s="92"/>
      <c r="E160" s="92"/>
      <c r="F160" s="92"/>
      <c r="G160" s="92"/>
      <c r="H160" s="194"/>
      <c r="I160" s="195"/>
      <c r="J160" s="92"/>
      <c r="K160" s="92"/>
      <c r="L160" s="92"/>
      <c r="M160" s="92"/>
    </row>
    <row r="161" spans="1:14" ht="41.25" customHeight="1" x14ac:dyDescent="0.2">
      <c r="A161" s="188" t="s">
        <v>123</v>
      </c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</row>
    <row r="162" spans="1:14" ht="27" customHeight="1" x14ac:dyDescent="0.2"/>
    <row r="166" spans="1:14" ht="16.5" x14ac:dyDescent="0.2">
      <c r="G166" s="206" t="s">
        <v>124</v>
      </c>
      <c r="H166" s="206"/>
      <c r="I166" s="206"/>
      <c r="J166" s="206"/>
      <c r="K166" s="206"/>
      <c r="L166" s="206"/>
      <c r="M166" s="206"/>
      <c r="N166" s="206"/>
    </row>
  </sheetData>
  <mergeCells count="192">
    <mergeCell ref="G166:N166"/>
    <mergeCell ref="B3:L3"/>
    <mergeCell ref="A161:N161"/>
    <mergeCell ref="D157:E157"/>
    <mergeCell ref="F157:G157"/>
    <mergeCell ref="H157:I157"/>
    <mergeCell ref="J157:K157"/>
    <mergeCell ref="L157:M157"/>
    <mergeCell ref="D153:E153"/>
    <mergeCell ref="F153:G153"/>
    <mergeCell ref="H153:I153"/>
    <mergeCell ref="J153:K153"/>
    <mergeCell ref="L153:M153"/>
    <mergeCell ref="D149:E149"/>
    <mergeCell ref="F149:G149"/>
    <mergeCell ref="H149:I149"/>
    <mergeCell ref="J149:K149"/>
    <mergeCell ref="L149:M149"/>
    <mergeCell ref="D145:E145"/>
    <mergeCell ref="F145:G145"/>
    <mergeCell ref="H145:I145"/>
    <mergeCell ref="J145:K145"/>
    <mergeCell ref="L145:M145"/>
    <mergeCell ref="D141:E141"/>
    <mergeCell ref="F141:G141"/>
    <mergeCell ref="H141:I141"/>
    <mergeCell ref="J141:K141"/>
    <mergeCell ref="L141:M141"/>
    <mergeCell ref="D137:E137"/>
    <mergeCell ref="F137:G137"/>
    <mergeCell ref="H137:I137"/>
    <mergeCell ref="J137:K137"/>
    <mergeCell ref="L137:M137"/>
    <mergeCell ref="D133:E133"/>
    <mergeCell ref="F133:G133"/>
    <mergeCell ref="H133:I133"/>
    <mergeCell ref="J133:K133"/>
    <mergeCell ref="L133:M133"/>
    <mergeCell ref="D129:E129"/>
    <mergeCell ref="F129:G129"/>
    <mergeCell ref="H129:I129"/>
    <mergeCell ref="J129:K129"/>
    <mergeCell ref="L129:M129"/>
    <mergeCell ref="D125:E125"/>
    <mergeCell ref="F125:G125"/>
    <mergeCell ref="H125:I125"/>
    <mergeCell ref="J125:K125"/>
    <mergeCell ref="L125:M125"/>
    <mergeCell ref="D121:E121"/>
    <mergeCell ref="F121:G121"/>
    <mergeCell ref="H121:I121"/>
    <mergeCell ref="J121:K121"/>
    <mergeCell ref="L121:M121"/>
    <mergeCell ref="D117:E117"/>
    <mergeCell ref="F117:G117"/>
    <mergeCell ref="H117:I117"/>
    <mergeCell ref="J117:K117"/>
    <mergeCell ref="L117:M117"/>
    <mergeCell ref="D113:E113"/>
    <mergeCell ref="F113:G113"/>
    <mergeCell ref="H113:I113"/>
    <mergeCell ref="J113:K113"/>
    <mergeCell ref="L113:M113"/>
    <mergeCell ref="D109:E109"/>
    <mergeCell ref="F109:G109"/>
    <mergeCell ref="H109:I109"/>
    <mergeCell ref="J109:K109"/>
    <mergeCell ref="L109:M109"/>
    <mergeCell ref="B104:M104"/>
    <mergeCell ref="D105:E105"/>
    <mergeCell ref="F105:G105"/>
    <mergeCell ref="H105:I105"/>
    <mergeCell ref="J105:K105"/>
    <mergeCell ref="L105:M105"/>
    <mergeCell ref="D100:E100"/>
    <mergeCell ref="F100:G100"/>
    <mergeCell ref="H100:I100"/>
    <mergeCell ref="J100:K100"/>
    <mergeCell ref="L100:M100"/>
    <mergeCell ref="D96:E96"/>
    <mergeCell ref="F96:G96"/>
    <mergeCell ref="H96:I96"/>
    <mergeCell ref="J96:K96"/>
    <mergeCell ref="L96:M96"/>
    <mergeCell ref="D92:E92"/>
    <mergeCell ref="F92:G92"/>
    <mergeCell ref="H92:I92"/>
    <mergeCell ref="J92:K92"/>
    <mergeCell ref="L92:M92"/>
    <mergeCell ref="M65:N65"/>
    <mergeCell ref="D88:E88"/>
    <mergeCell ref="F88:G88"/>
    <mergeCell ref="H88:I88"/>
    <mergeCell ref="J88:K88"/>
    <mergeCell ref="L88:M88"/>
    <mergeCell ref="D69:E69"/>
    <mergeCell ref="F69:G69"/>
    <mergeCell ref="H69:I69"/>
    <mergeCell ref="J69:K69"/>
    <mergeCell ref="L69:M69"/>
    <mergeCell ref="G65:H65"/>
    <mergeCell ref="I65:J65"/>
    <mergeCell ref="K65:L65"/>
    <mergeCell ref="B70:M70"/>
    <mergeCell ref="D71:E71"/>
    <mergeCell ref="F71:G71"/>
    <mergeCell ref="H71:I71"/>
    <mergeCell ref="B56:N56"/>
    <mergeCell ref="M57:N57"/>
    <mergeCell ref="D25:E25"/>
    <mergeCell ref="F25:G25"/>
    <mergeCell ref="H25:I25"/>
    <mergeCell ref="J25:K25"/>
    <mergeCell ref="J29:K29"/>
    <mergeCell ref="H29:I29"/>
    <mergeCell ref="J43:K43"/>
    <mergeCell ref="H47:I47"/>
    <mergeCell ref="J47:K47"/>
    <mergeCell ref="J51:K51"/>
    <mergeCell ref="D47:E47"/>
    <mergeCell ref="F47:G47"/>
    <mergeCell ref="D51:E51"/>
    <mergeCell ref="F51:G51"/>
    <mergeCell ref="H51:I51"/>
    <mergeCell ref="D29:E29"/>
    <mergeCell ref="F29:G29"/>
    <mergeCell ref="D43:E43"/>
    <mergeCell ref="F43:G43"/>
    <mergeCell ref="H43:I43"/>
    <mergeCell ref="L1:M1"/>
    <mergeCell ref="A2:B2"/>
    <mergeCell ref="C2:J2"/>
    <mergeCell ref="B9:M9"/>
    <mergeCell ref="B10:M10"/>
    <mergeCell ref="B11:M11"/>
    <mergeCell ref="F7:G7"/>
    <mergeCell ref="H7:I7"/>
    <mergeCell ref="J7:K7"/>
    <mergeCell ref="L7:M7"/>
    <mergeCell ref="A4:A6"/>
    <mergeCell ref="B4:B6"/>
    <mergeCell ref="C4:C6"/>
    <mergeCell ref="F5:G5"/>
    <mergeCell ref="H5:I5"/>
    <mergeCell ref="J5:K5"/>
    <mergeCell ref="L5:M5"/>
    <mergeCell ref="D4:M4"/>
    <mergeCell ref="D5:E5"/>
    <mergeCell ref="D7:E7"/>
    <mergeCell ref="D35:E35"/>
    <mergeCell ref="F35:G35"/>
    <mergeCell ref="H35:I35"/>
    <mergeCell ref="J35:K35"/>
    <mergeCell ref="D39:E39"/>
    <mergeCell ref="F39:G39"/>
    <mergeCell ref="H39:I39"/>
    <mergeCell ref="J39:K39"/>
    <mergeCell ref="D12:E12"/>
    <mergeCell ref="F12:G12"/>
    <mergeCell ref="H12:I12"/>
    <mergeCell ref="J12:K12"/>
    <mergeCell ref="B24:I24"/>
    <mergeCell ref="D16:E16"/>
    <mergeCell ref="F16:G16"/>
    <mergeCell ref="H16:I16"/>
    <mergeCell ref="J16:K16"/>
    <mergeCell ref="D20:E20"/>
    <mergeCell ref="F20:G20"/>
    <mergeCell ref="H20:I20"/>
    <mergeCell ref="J20:K20"/>
    <mergeCell ref="J33:K33"/>
    <mergeCell ref="J71:K71"/>
    <mergeCell ref="L71:M71"/>
    <mergeCell ref="D57:E57"/>
    <mergeCell ref="F57:G57"/>
    <mergeCell ref="H57:I57"/>
    <mergeCell ref="D75:E75"/>
    <mergeCell ref="F75:G75"/>
    <mergeCell ref="H75:I75"/>
    <mergeCell ref="J75:K75"/>
    <mergeCell ref="K61:L61"/>
    <mergeCell ref="M61:N61"/>
    <mergeCell ref="E62:F62"/>
    <mergeCell ref="D79:E79"/>
    <mergeCell ref="F79:G79"/>
    <mergeCell ref="H79:I79"/>
    <mergeCell ref="J79:K79"/>
    <mergeCell ref="D83:E83"/>
    <mergeCell ref="F83:G83"/>
    <mergeCell ref="H83:I83"/>
    <mergeCell ref="J83:K83"/>
    <mergeCell ref="B87:N87"/>
  </mergeCells>
  <pageMargins left="0.2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Phạm</dc:creator>
  <cp:lastModifiedBy>My PC</cp:lastModifiedBy>
  <cp:lastPrinted>2024-01-27T10:02:24Z</cp:lastPrinted>
  <dcterms:created xsi:type="dcterms:W3CDTF">2024-01-24T08:31:48Z</dcterms:created>
  <dcterms:modified xsi:type="dcterms:W3CDTF">2024-01-27T10:09:58Z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2024-01-24T00:00:00Z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2024-01-24T00:00:00Z</vt:filetime>
  </property>
  <property fmtid="{D5CDD505-2E9C-101B-9397-08002B2CF9AE}" pid="5" name="Producer">
    <vt:lpwstr>3-Heights(TM) PDF Security Shell 4.8.25.2 (http://www.pdf-tools.com)</vt:lpwstr>
  </property>
</Properties>
</file>